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ec" sheetId="1" r:id="rId1"/>
  </sheets>
  <definedNames>
    <definedName name="_xlnm.Print_Area" localSheetId="0">'Dec'!$A$1:$AF$126</definedName>
  </definedNames>
  <calcPr fullCalcOnLoad="1"/>
</workbook>
</file>

<file path=xl/sharedStrings.xml><?xml version="1.0" encoding="utf-8"?>
<sst xmlns="http://schemas.openxmlformats.org/spreadsheetml/2006/main" count="129" uniqueCount="110">
  <si>
    <t>1)</t>
  </si>
  <si>
    <t>3)</t>
  </si>
  <si>
    <t>4)</t>
  </si>
  <si>
    <t>5)</t>
  </si>
  <si>
    <t xml:space="preserve">  </t>
  </si>
  <si>
    <t>2)</t>
  </si>
  <si>
    <t>7)</t>
  </si>
  <si>
    <t>6)</t>
  </si>
  <si>
    <t xml:space="preserve">      Α.Δ.Τ. Λ 034405</t>
  </si>
  <si>
    <t xml:space="preserve">                              Α.Δ.Τ. Ξ1016468</t>
  </si>
  <si>
    <t xml:space="preserve">   Α.Δ.Τ. Ξ 426541</t>
  </si>
  <si>
    <t xml:space="preserve">   Α.Δ.Τ. Π 672040</t>
  </si>
  <si>
    <t xml:space="preserve">                         Αθήνα 26 Αυγούστου 2003</t>
  </si>
  <si>
    <t>31/12/2003</t>
  </si>
  <si>
    <t>31/12/2002</t>
  </si>
  <si>
    <t xml:space="preserve"> 31/12/2003</t>
  </si>
  <si>
    <t xml:space="preserve"> 31/12/2002</t>
  </si>
  <si>
    <t>8)</t>
  </si>
  <si>
    <t>9)</t>
  </si>
  <si>
    <t>CYCLON HELLAS S.A.</t>
  </si>
  <si>
    <t>MANUFACTURING AND TRADING COMPANY OF LUBRICANTS AND FUEL OILS</t>
  </si>
  <si>
    <t>CONSOLIDATED BALANCE SHEET AS AT 31.12.2003</t>
  </si>
  <si>
    <t>LOCATION : IRODOU ΑΤΤΙΚΟU 12Α - MAROUSSI - Company's Code 8412/06/Β/86/21</t>
  </si>
  <si>
    <t>Assets</t>
  </si>
  <si>
    <t>Installation Cost</t>
  </si>
  <si>
    <t>Cost Value</t>
  </si>
  <si>
    <t>Minus: Accumulated Depreciation</t>
  </si>
  <si>
    <t>Net Book Value</t>
  </si>
  <si>
    <t>Fixed Assets</t>
  </si>
  <si>
    <t>Investments in subsidiaries &amp; Other Long term Receivables</t>
  </si>
  <si>
    <t>Inventories</t>
  </si>
  <si>
    <t>Trade Accounts Receivables</t>
  </si>
  <si>
    <t>Other Receivables</t>
  </si>
  <si>
    <t>Marketable Securities</t>
  </si>
  <si>
    <t>Cash in hand and at Banks</t>
  </si>
  <si>
    <t>TOTAL CURRENT ASSETS</t>
  </si>
  <si>
    <t>Transitive Debit Accounts</t>
  </si>
  <si>
    <t>TOTAL ASSETS</t>
  </si>
  <si>
    <t>Assets Memo Accounts</t>
  </si>
  <si>
    <t>Liabilities</t>
  </si>
  <si>
    <t xml:space="preserve"> Equity &amp; Reserves</t>
  </si>
  <si>
    <t>Shareholders' Capital</t>
  </si>
  <si>
    <t>Reserves &amp; Other Equity Accounts</t>
  </si>
  <si>
    <t>Results Profit/(Loss) of the period</t>
  </si>
  <si>
    <t>Results Profit/(Loss) Carried Forward</t>
  </si>
  <si>
    <t>Minority Interests</t>
  </si>
  <si>
    <t>Total Equity</t>
  </si>
  <si>
    <t>Provisions for Liabilities &amp; Other Charges</t>
  </si>
  <si>
    <t>Long Term Liabilities</t>
  </si>
  <si>
    <t>Current Liabilities</t>
  </si>
  <si>
    <t>Trade Accounts Payables</t>
  </si>
  <si>
    <t>Banks</t>
  </si>
  <si>
    <t>Taxes Payables</t>
  </si>
  <si>
    <t>Other Current Liabilities</t>
  </si>
  <si>
    <t>Total Liabilities</t>
  </si>
  <si>
    <t>Transitive Credit Accounts</t>
  </si>
  <si>
    <t>Total Shareholders' Equity &amp; Liabilities</t>
  </si>
  <si>
    <t>Liabilities Memo Account</t>
  </si>
  <si>
    <t>(For the period 1.1.2003-31.12.2003)</t>
  </si>
  <si>
    <t>Consolidated Profit &amp; Loss Account</t>
  </si>
  <si>
    <t>FUELS</t>
  </si>
  <si>
    <t>Lubricants &amp; other activities</t>
  </si>
  <si>
    <t>Net Turnover (Sales)</t>
  </si>
  <si>
    <t>Minus:</t>
  </si>
  <si>
    <t>Cost of Sales</t>
  </si>
  <si>
    <t>Gross Operating Results</t>
  </si>
  <si>
    <t xml:space="preserve">Plus: </t>
  </si>
  <si>
    <t>Other operating Income</t>
  </si>
  <si>
    <t>Total</t>
  </si>
  <si>
    <t>Admimistrative Expenses</t>
  </si>
  <si>
    <t>Research Expenses</t>
  </si>
  <si>
    <t>Sales &amp; Distrubution Expenses</t>
  </si>
  <si>
    <t>Partial Operating Results</t>
  </si>
  <si>
    <t>Financial Reults</t>
  </si>
  <si>
    <t>Total Operating Results</t>
  </si>
  <si>
    <t>Extraordinary Income-Gains</t>
  </si>
  <si>
    <t>Extraordinary Expenses-Loss</t>
  </si>
  <si>
    <t>Operating &amp; Extraordinary Results</t>
  </si>
  <si>
    <t>Total Fixed Assets Depreciation</t>
  </si>
  <si>
    <t>of Sales and Operating Expenses</t>
  </si>
  <si>
    <t xml:space="preserve"> Depreciation Included in Cost</t>
  </si>
  <si>
    <t>Gross Profit/(Loss) before Tax for the year</t>
  </si>
  <si>
    <t>Consolidated Net Profit/(Loss) before Tax for the year</t>
  </si>
  <si>
    <t>TOTAL</t>
  </si>
  <si>
    <t>Consolidation Differences</t>
  </si>
  <si>
    <t>Excange Equilisation differences</t>
  </si>
  <si>
    <t>Consolidation Adjustments</t>
  </si>
  <si>
    <t>Notes to the Balance sheet:</t>
  </si>
  <si>
    <t>The reasons for  these last mortgages are not still active after the full repayment of the acquisition amount,and their write-off will take place in the following months from the corresponding land registry.</t>
  </si>
  <si>
    <t>There are mortgages of Euro 14.465.000,over parent company's land and buildings in favour of banks .There are also mortgages of Euro 5.260.000 for the buildings acquired from TOT HELLAS S.A.</t>
  </si>
  <si>
    <t xml:space="preserve">The average number of employees occupied during 2003 was 203. </t>
  </si>
  <si>
    <t>have been classified under equity accounts.</t>
  </si>
  <si>
    <t>Last revaluation over parent company's Land &amp; Buildings (Cost Value and accumulated depreciation) has taken place on 31.12.2000 according to the law 2065/1992 and revaluation reserves of Euro 1.151.256</t>
  </si>
  <si>
    <t>Current year's sales are analysed according to STAKOD 91 as follows: code. 515.1: Euro 94.069.161,34 code. 232.0: Εuro 25.247.552,33 and code 90.00.23.01 Euro 43.242,34</t>
  </si>
  <si>
    <t>Accounting Estimates have not been changed in comparison with prior year except for the depereciation rates.More specificaly the company has used the lowest depereciation rates</t>
  </si>
  <si>
    <t>of the Presedential Decree 299/2003.</t>
  </si>
  <si>
    <t>Some of prior Year's amounts have been reclassified in order to be comparable and similar to current year's amounts.</t>
  </si>
  <si>
    <t xml:space="preserve">The subsidiary   'AVINOIL TRADER SHIPPING COMPANY' in which the parent company has an investment of 100%, in 2002 sold its vessel. </t>
  </si>
  <si>
    <t>The following companies are included in the consolidation with the full consolidation method: ''AVINOIL TRADER SHIPPING COMPANY'', ''ELTEPE S.A.'', '' KEPED S.A.'' and ''ELTEPE JOINT VENTURE''.''KEPED S.A. '' and ''ELTEPE LOINT VENTURE'' are included in the consolidation for the first time.</t>
  </si>
  <si>
    <t>Minority' s portion on result</t>
  </si>
  <si>
    <t>Maroussi, February 25 th , 2004</t>
  </si>
  <si>
    <t>The  BOD  President</t>
  </si>
  <si>
    <t>Nikolaos V. Vardinogiannis</t>
  </si>
  <si>
    <t>The Managing Director</t>
  </si>
  <si>
    <t>Dimitrios P. Kontaksis</t>
  </si>
  <si>
    <t>The Financial Director</t>
  </si>
  <si>
    <t>Dimitrios V. Bartjokas</t>
  </si>
  <si>
    <t>Despina N. Iliaki</t>
  </si>
  <si>
    <t>The Chief Accountant</t>
  </si>
  <si>
    <t>The parent company has been audited by the  tax authorities for the fiscal years till 2000.</t>
  </si>
</sst>
</file>

<file path=xl/styles.xml><?xml version="1.0" encoding="utf-8"?>
<styleSheet xmlns="http://schemas.openxmlformats.org/spreadsheetml/2006/main">
  <numFmts count="52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Δρχ&quot;;\-#,##0&quot;Δρχ&quot;"/>
    <numFmt numFmtId="173" formatCode="#,##0&quot;Δρχ&quot;;[Red]\-#,##0&quot;Δρχ&quot;"/>
    <numFmt numFmtId="174" formatCode="#,##0.00&quot;Δρχ&quot;;\-#,##0.00&quot;Δρχ&quot;"/>
    <numFmt numFmtId="175" formatCode="#,##0.00&quot;Δρχ&quot;;[Red]\-#,##0.00&quot;Δρχ&quot;"/>
    <numFmt numFmtId="176" formatCode="_-* #,##0&quot;Δρχ&quot;_-;\-* #,##0&quot;Δρχ&quot;_-;_-* &quot;-&quot;&quot;Δρχ&quot;_-;_-@_-"/>
    <numFmt numFmtId="177" formatCode="_-* #,##0_Δ_ρ_χ_-;\-* #,##0_Δ_ρ_χ_-;_-* &quot;-&quot;_Δ_ρ_χ_-;_-@_-"/>
    <numFmt numFmtId="178" formatCode="_-* #,##0.00&quot;Δρχ&quot;_-;\-* #,##0.00&quot;Δρχ&quot;_-;_-* &quot;-&quot;??&quot;Δρχ&quot;_-;_-@_-"/>
    <numFmt numFmtId="179" formatCode="_-* #,##0.00_Δ_ρ_χ_-;\-* #,##0.00_Δ_ρ_χ_-;_-* &quot;-&quot;??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GRD&quot;#,##0_);\(&quot;GRD&quot;#,##0\)"/>
    <numFmt numFmtId="189" formatCode="&quot;GRD&quot;#,##0_);[Red]\(&quot;GRD&quot;#,##0\)"/>
    <numFmt numFmtId="190" formatCode="&quot;GRD&quot;#,##0.00_);\(&quot;GRD&quot;#,##0.00\)"/>
    <numFmt numFmtId="191" formatCode="&quot;GRD&quot;#,##0.00_);[Red]\(&quot;GRD&quot;#,##0.00\)"/>
    <numFmt numFmtId="192" formatCode="_(&quot;GRD&quot;* #,##0_);_(&quot;GRD&quot;* \(#,##0\);_(&quot;GRD&quot;* &quot;-&quot;_);_(@_)"/>
    <numFmt numFmtId="193" formatCode="_(&quot;GRD&quot;* #,##0.00_);_(&quot;GRD&quot;* \(#,##0.00\);_(&quot;GRD&quot;* &quot;-&quot;??_);_(@_)"/>
    <numFmt numFmtId="194" formatCode="0.0%"/>
    <numFmt numFmtId="195" formatCode="0_)"/>
    <numFmt numFmtId="196" formatCode="_-* #,##0.000\ _Δ_ρ_χ_-;\-* #,##0.000\ _Δ_ρ_χ_-;_-* &quot;-&quot;??\ _Δ_ρ_χ_-;_-@_-"/>
    <numFmt numFmtId="197" formatCode="_-* #,##0.0\ _Δ_ρ_χ_-;\-* #,##0.0\ _Δ_ρ_χ_-;_-* &quot;-&quot;??\ _Δ_ρ_χ_-;_-@_-"/>
    <numFmt numFmtId="198" formatCode="_-* #,##0\ _Δ_ρ_χ_-;\-* #,##0\ _Δ_ρ_χ_-;_-* &quot;-&quot;??\ _Δ_ρ_χ_-;_-@_-"/>
    <numFmt numFmtId="199" formatCode="_-* #,##0.0000\ _Δ_ρ_χ_-;\-* #,##0.0000\ _Δ_ρ_χ_-;_-* &quot;-&quot;??\ _Δ_ρ_χ_-;_-@_-"/>
    <numFmt numFmtId="200" formatCode="_-* #,##0.00000\ _Δ_ρ_χ_-;\-* #,##0.00000\ _Δ_ρ_χ_-;_-* &quot;-&quot;??\ _Δ_ρ_χ_-;_-@_-"/>
    <numFmt numFmtId="201" formatCode="0.0"/>
    <numFmt numFmtId="202" formatCode="mm/dd/yy"/>
    <numFmt numFmtId="203" formatCode="0.000"/>
    <numFmt numFmtId="204" formatCode="_-* #,##0.0_-;\-* #,##0.0_-;_-* &quot;-&quot;??_-;_-@_-"/>
    <numFmt numFmtId="205" formatCode="_-* #,##0_-;\-* #,##0_-;_-* &quot;-&quot;??_-;_-@_-"/>
    <numFmt numFmtId="206" formatCode="dd/mm/yy"/>
    <numFmt numFmtId="207" formatCode="#,##0.0_);\(#,##0.0\)"/>
  </numFmts>
  <fonts count="38">
    <font>
      <sz val="10"/>
      <name val="Arial"/>
      <family val="0"/>
    </font>
    <font>
      <u val="single"/>
      <sz val="10"/>
      <name val="Arial"/>
      <family val="2"/>
    </font>
    <font>
      <b/>
      <sz val="15"/>
      <name val="Arial"/>
      <family val="2"/>
    </font>
    <font>
      <b/>
      <u val="doub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4"/>
      <color indexed="20"/>
      <name val="Arial"/>
      <family val="2"/>
    </font>
    <font>
      <b/>
      <sz val="14"/>
      <color indexed="20"/>
      <name val="Arial"/>
      <family val="2"/>
    </font>
    <font>
      <b/>
      <u val="double"/>
      <sz val="14"/>
      <color indexed="20"/>
      <name val="Arial"/>
      <family val="2"/>
    </font>
    <font>
      <u val="double"/>
      <sz val="14"/>
      <color indexed="20"/>
      <name val="Arial"/>
      <family val="2"/>
    </font>
    <font>
      <u val="single"/>
      <sz val="14"/>
      <color indexed="20"/>
      <name val="Arial"/>
      <family val="2"/>
    </font>
    <font>
      <b/>
      <u val="single"/>
      <sz val="14"/>
      <color indexed="53"/>
      <name val="Arial"/>
      <family val="2"/>
    </font>
    <font>
      <sz val="14"/>
      <color indexed="53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2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6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sz val="11"/>
      <name val="Arial Greek"/>
      <family val="0"/>
    </font>
    <font>
      <sz val="16"/>
      <name val="Arial Greek"/>
      <family val="2"/>
    </font>
    <font>
      <b/>
      <sz val="14"/>
      <name val="Arial Greek"/>
      <family val="2"/>
    </font>
    <font>
      <b/>
      <sz val="11"/>
      <name val="Arial Greek"/>
      <family val="2"/>
    </font>
    <font>
      <b/>
      <sz val="16"/>
      <name val="Arial Greek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Fill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>
      <alignment horizontal="centerContinuous"/>
    </xf>
    <xf numFmtId="37" fontId="11" fillId="0" borderId="0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7" fontId="6" fillId="0" borderId="0" xfId="21" applyNumberFormat="1" applyFont="1" applyBorder="1" applyAlignment="1">
      <alignment horizontal="right"/>
    </xf>
    <xf numFmtId="37" fontId="16" fillId="0" borderId="0" xfId="0" applyNumberFormat="1" applyFont="1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/>
      <protection/>
    </xf>
    <xf numFmtId="37" fontId="17" fillId="0" borderId="0" xfId="0" applyNumberFormat="1" applyFont="1" applyBorder="1" applyAlignment="1">
      <alignment/>
    </xf>
    <xf numFmtId="37" fontId="11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4" fillId="0" borderId="0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Border="1" applyAlignment="1">
      <alignment/>
    </xf>
    <xf numFmtId="37" fontId="10" fillId="0" borderId="0" xfId="0" applyNumberFormat="1" applyFont="1" applyBorder="1" applyAlignment="1" applyProtection="1" quotePrefix="1">
      <alignment horizontal="center"/>
      <protection/>
    </xf>
    <xf numFmtId="37" fontId="3" fillId="0" borderId="0" xfId="0" applyNumberFormat="1" applyFont="1" applyBorder="1" applyAlignment="1" applyProtection="1" quotePrefix="1">
      <alignment horizontal="centerContinuous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>
      <alignment horizontal="centerContinuous"/>
    </xf>
    <xf numFmtId="37" fontId="22" fillId="0" borderId="0" xfId="0" applyNumberFormat="1" applyFont="1" applyBorder="1" applyAlignment="1">
      <alignment horizontal="center"/>
    </xf>
    <xf numFmtId="37" fontId="7" fillId="0" borderId="0" xfId="21" applyNumberFormat="1" applyFont="1" applyBorder="1" applyAlignment="1">
      <alignment horizontal="center"/>
    </xf>
    <xf numFmtId="37" fontId="23" fillId="0" borderId="0" xfId="0" applyNumberFormat="1" applyFont="1" applyBorder="1" applyAlignment="1">
      <alignment horizontal="center"/>
    </xf>
    <xf numFmtId="37" fontId="4" fillId="0" borderId="0" xfId="21" applyNumberFormat="1" applyFont="1" applyBorder="1" applyAlignment="1">
      <alignment horizontal="center"/>
    </xf>
    <xf numFmtId="37" fontId="4" fillId="0" borderId="0" xfId="21" applyNumberFormat="1" applyFont="1" applyBorder="1" applyAlignment="1">
      <alignment horizontal="right"/>
    </xf>
    <xf numFmtId="37" fontId="6" fillId="0" borderId="0" xfId="21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quotePrefix="1">
      <alignment horizontal="center"/>
    </xf>
    <xf numFmtId="4" fontId="4" fillId="0" borderId="1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3" xfId="0" applyNumberFormat="1" applyFont="1" applyBorder="1" applyAlignment="1" applyProtection="1">
      <alignment horizontal="right"/>
      <protection/>
    </xf>
    <xf numFmtId="4" fontId="4" fillId="0" borderId="4" xfId="0" applyNumberFormat="1" applyFont="1" applyFill="1" applyBorder="1" applyAlignment="1" applyProtection="1">
      <alignment horizontal="right"/>
      <protection/>
    </xf>
    <xf numFmtId="4" fontId="4" fillId="0" borderId="1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4" fontId="4" fillId="0" borderId="2" xfId="0" applyNumberFormat="1" applyFont="1" applyBorder="1" applyAlignment="1" applyProtection="1">
      <alignment/>
      <protection/>
    </xf>
    <xf numFmtId="4" fontId="4" fillId="0" borderId="1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4" fontId="5" fillId="0" borderId="3" xfId="0" applyNumberFormat="1" applyFont="1" applyBorder="1" applyAlignment="1" applyProtection="1">
      <alignment/>
      <protection/>
    </xf>
    <xf numFmtId="4" fontId="4" fillId="0" borderId="4" xfId="0" applyNumberFormat="1" applyFont="1" applyFill="1" applyBorder="1" applyAlignment="1" applyProtection="1">
      <alignment/>
      <protection/>
    </xf>
    <xf numFmtId="4" fontId="4" fillId="0" borderId="2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4" fillId="0" borderId="1" xfId="0" applyNumberFormat="1" applyFont="1" applyFill="1" applyBorder="1" applyAlignment="1" applyProtection="1">
      <alignment horizontal="right"/>
      <protection/>
    </xf>
    <xf numFmtId="4" fontId="4" fillId="0" borderId="2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5" fillId="0" borderId="4" xfId="0" applyNumberFormat="1" applyFont="1" applyFill="1" applyBorder="1" applyAlignment="1" applyProtection="1">
      <alignment horizontal="right"/>
      <protection/>
    </xf>
    <xf numFmtId="37" fontId="26" fillId="0" borderId="0" xfId="0" applyNumberFormat="1" applyFont="1" applyFill="1" applyAlignment="1">
      <alignment/>
    </xf>
    <xf numFmtId="37" fontId="26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left"/>
    </xf>
    <xf numFmtId="37" fontId="7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 horizontal="left"/>
      <protection/>
    </xf>
    <xf numFmtId="37" fontId="2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Continuous"/>
    </xf>
    <xf numFmtId="4" fontId="7" fillId="0" borderId="0" xfId="0" applyNumberFormat="1" applyFont="1" applyBorder="1" applyAlignment="1">
      <alignment/>
    </xf>
    <xf numFmtId="37" fontId="9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5" fillId="0" borderId="4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>
      <alignment horizontal="right"/>
    </xf>
    <xf numFmtId="37" fontId="18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Continuous"/>
      <protection/>
    </xf>
    <xf numFmtId="37" fontId="7" fillId="0" borderId="0" xfId="0" applyNumberFormat="1" applyFont="1" applyBorder="1" applyAlignment="1" applyProtection="1">
      <alignment horizontal="centerContinuous"/>
      <protection/>
    </xf>
    <xf numFmtId="37" fontId="4" fillId="0" borderId="5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5" xfId="0" applyNumberFormat="1" applyFont="1" applyBorder="1" applyAlignment="1">
      <alignment/>
    </xf>
    <xf numFmtId="37" fontId="4" fillId="0" borderId="0" xfId="0" applyNumberFormat="1" applyFont="1" applyFill="1" applyBorder="1" applyAlignment="1" applyProtection="1">
      <alignment/>
      <protection locked="0"/>
    </xf>
    <xf numFmtId="37" fontId="21" fillId="0" borderId="0" xfId="0" applyNumberFormat="1" applyFont="1" applyBorder="1" applyAlignment="1" applyProtection="1">
      <alignment/>
      <protection locked="0"/>
    </xf>
    <xf numFmtId="37" fontId="28" fillId="0" borderId="0" xfId="0" applyNumberFormat="1" applyFont="1" applyBorder="1" applyAlignment="1" applyProtection="1">
      <alignment/>
      <protection locked="0"/>
    </xf>
    <xf numFmtId="37" fontId="28" fillId="0" borderId="0" xfId="0" applyNumberFormat="1" applyFont="1" applyFill="1" applyBorder="1" applyAlignment="1" applyProtection="1">
      <alignment/>
      <protection locked="0"/>
    </xf>
    <xf numFmtId="37" fontId="29" fillId="0" borderId="0" xfId="0" applyNumberFormat="1" applyFont="1" applyBorder="1" applyAlignment="1" applyProtection="1">
      <alignment/>
      <protection locked="0"/>
    </xf>
    <xf numFmtId="37" fontId="5" fillId="0" borderId="5" xfId="0" applyNumberFormat="1" applyFont="1" applyBorder="1" applyAlignment="1">
      <alignment horizontal="centerContinuous"/>
    </xf>
    <xf numFmtId="37" fontId="5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7" fontId="4" fillId="0" borderId="5" xfId="0" applyNumberFormat="1" applyFont="1" applyBorder="1" applyAlignment="1">
      <alignment horizontal="centerContinuous"/>
    </xf>
    <xf numFmtId="37" fontId="4" fillId="0" borderId="6" xfId="0" applyNumberFormat="1" applyFont="1" applyBorder="1" applyAlignment="1">
      <alignment horizontal="centerContinuous"/>
    </xf>
    <xf numFmtId="37" fontId="4" fillId="0" borderId="7" xfId="0" applyNumberFormat="1" applyFont="1" applyBorder="1" applyAlignment="1" applyProtection="1">
      <alignment horizontal="centerContinuous"/>
      <protection/>
    </xf>
    <xf numFmtId="37" fontId="4" fillId="0" borderId="7" xfId="0" applyNumberFormat="1" applyFont="1" applyBorder="1" applyAlignment="1">
      <alignment horizontal="centerContinuous"/>
    </xf>
    <xf numFmtId="37" fontId="4" fillId="0" borderId="7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26" fillId="0" borderId="0" xfId="0" applyNumberFormat="1" applyFont="1" applyBorder="1" applyAlignment="1">
      <alignment/>
    </xf>
    <xf numFmtId="4" fontId="4" fillId="0" borderId="1" xfId="0" applyNumberFormat="1" applyFont="1" applyFill="1" applyBorder="1" applyAlignment="1" applyProtection="1">
      <alignment/>
      <protection/>
    </xf>
    <xf numFmtId="37" fontId="1" fillId="0" borderId="0" xfId="0" applyNumberFormat="1" applyFont="1" applyBorder="1" applyAlignment="1">
      <alignment/>
    </xf>
    <xf numFmtId="37" fontId="27" fillId="0" borderId="8" xfId="0" applyNumberFormat="1" applyFont="1" applyBorder="1" applyAlignment="1" applyProtection="1">
      <alignment horizontal="center"/>
      <protection/>
    </xf>
    <xf numFmtId="37" fontId="20" fillId="0" borderId="9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 horizontal="centerContinuous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4" fillId="0" borderId="9" xfId="0" applyNumberFormat="1" applyFont="1" applyBorder="1" applyAlignment="1">
      <alignment/>
    </xf>
    <xf numFmtId="37" fontId="21" fillId="0" borderId="0" xfId="0" applyNumberFormat="1" applyFont="1" applyBorder="1" applyAlignment="1" quotePrefix="1">
      <alignment horizontal="center"/>
    </xf>
    <xf numFmtId="37" fontId="21" fillId="0" borderId="0" xfId="0" applyNumberFormat="1" applyFont="1" applyBorder="1" applyAlignment="1">
      <alignment horizontal="center"/>
    </xf>
    <xf numFmtId="37" fontId="21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left"/>
    </xf>
    <xf numFmtId="37" fontId="5" fillId="0" borderId="0" xfId="0" applyNumberFormat="1" applyFont="1" applyBorder="1" applyAlignment="1">
      <alignment horizontal="left"/>
    </xf>
    <xf numFmtId="37" fontId="6" fillId="0" borderId="0" xfId="0" applyNumberFormat="1" applyFont="1" applyBorder="1" applyAlignment="1" applyProtection="1">
      <alignment horizontal="left"/>
      <protection/>
    </xf>
    <xf numFmtId="37" fontId="21" fillId="0" borderId="0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>
      <alignment horizontal="lef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9" xfId="0" applyNumberFormat="1" applyFont="1" applyBorder="1" applyAlignment="1" applyProtection="1">
      <alignment/>
      <protection/>
    </xf>
    <xf numFmtId="37" fontId="8" fillId="0" borderId="9" xfId="0" applyNumberFormat="1" applyFont="1" applyBorder="1" applyAlignment="1" applyProtection="1">
      <alignment/>
      <protection/>
    </xf>
    <xf numFmtId="37" fontId="7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>
      <alignment horizontal="centerContinuous"/>
    </xf>
    <xf numFmtId="37" fontId="4" fillId="0" borderId="10" xfId="0" applyNumberFormat="1" applyFont="1" applyBorder="1" applyAlignment="1">
      <alignment horizontal="centerContinuous"/>
    </xf>
    <xf numFmtId="37" fontId="4" fillId="0" borderId="5" xfId="0" applyNumberFormat="1" applyFont="1" applyBorder="1" applyAlignment="1">
      <alignment/>
    </xf>
    <xf numFmtId="4" fontId="5" fillId="0" borderId="4" xfId="0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4" fillId="0" borderId="11" xfId="0" applyNumberFormat="1" applyFont="1" applyBorder="1" applyAlignment="1">
      <alignment/>
    </xf>
    <xf numFmtId="37" fontId="5" fillId="0" borderId="12" xfId="0" applyNumberFormat="1" applyFont="1" applyBorder="1" applyAlignment="1">
      <alignment horizontal="left"/>
    </xf>
    <xf numFmtId="37" fontId="4" fillId="0" borderId="12" xfId="0" applyNumberFormat="1" applyFont="1" applyBorder="1" applyAlignment="1" applyProtection="1">
      <alignment horizontal="left"/>
      <protection/>
    </xf>
    <xf numFmtId="37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>
      <alignment/>
    </xf>
    <xf numFmtId="37" fontId="4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37" fontId="4" fillId="0" borderId="6" xfId="0" applyNumberFormat="1" applyFont="1" applyBorder="1" applyAlignment="1">
      <alignment/>
    </xf>
    <xf numFmtId="37" fontId="5" fillId="0" borderId="7" xfId="0" applyNumberFormat="1" applyFont="1" applyBorder="1" applyAlignment="1">
      <alignment horizontal="left"/>
    </xf>
    <xf numFmtId="37" fontId="4" fillId="0" borderId="7" xfId="0" applyNumberFormat="1" applyFont="1" applyBorder="1" applyAlignment="1" applyProtection="1">
      <alignment horizontal="left"/>
      <protection/>
    </xf>
    <xf numFmtId="37" fontId="4" fillId="0" borderId="7" xfId="0" applyNumberFormat="1" applyFont="1" applyBorder="1" applyAlignment="1" applyProtection="1">
      <alignment/>
      <protection/>
    </xf>
    <xf numFmtId="4" fontId="4" fillId="0" borderId="7" xfId="0" applyNumberFormat="1" applyFont="1" applyBorder="1" applyAlignment="1" applyProtection="1">
      <alignment horizontal="right"/>
      <protection/>
    </xf>
    <xf numFmtId="4" fontId="4" fillId="0" borderId="7" xfId="0" applyNumberFormat="1" applyFont="1" applyBorder="1" applyAlignment="1" applyProtection="1">
      <alignment horizontal="center"/>
      <protection/>
    </xf>
    <xf numFmtId="37" fontId="4" fillId="0" borderId="7" xfId="0" applyNumberFormat="1" applyFont="1" applyBorder="1" applyAlignment="1" applyProtection="1">
      <alignment horizontal="center"/>
      <protection/>
    </xf>
    <xf numFmtId="0" fontId="34" fillId="0" borderId="7" xfId="0" applyFont="1" applyBorder="1" applyAlignment="1">
      <alignment/>
    </xf>
    <xf numFmtId="0" fontId="33" fillId="0" borderId="7" xfId="0" applyFont="1" applyBorder="1" applyAlignment="1">
      <alignment/>
    </xf>
    <xf numFmtId="4" fontId="4" fillId="0" borderId="7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37" fontId="4" fillId="0" borderId="0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>
      <alignment horizont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 applyProtection="1">
      <alignment horizontal="right"/>
      <protection/>
    </xf>
    <xf numFmtId="37" fontId="30" fillId="0" borderId="11" xfId="0" applyNumberFormat="1" applyFont="1" applyBorder="1" applyAlignment="1" applyProtection="1">
      <alignment horizontal="center"/>
      <protection/>
    </xf>
    <xf numFmtId="37" fontId="30" fillId="0" borderId="12" xfId="0" applyNumberFormat="1" applyFont="1" applyBorder="1" applyAlignment="1" applyProtection="1">
      <alignment horizontal="center"/>
      <protection/>
    </xf>
    <xf numFmtId="37" fontId="31" fillId="0" borderId="5" xfId="0" applyNumberFormat="1" applyFont="1" applyBorder="1" applyAlignment="1" applyProtection="1">
      <alignment horizontal="center"/>
      <protection/>
    </xf>
    <xf numFmtId="37" fontId="31" fillId="0" borderId="0" xfId="0" applyNumberFormat="1" applyFont="1" applyBorder="1" applyAlignment="1" applyProtection="1">
      <alignment horizontal="center"/>
      <protection/>
    </xf>
    <xf numFmtId="37" fontId="31" fillId="0" borderId="9" xfId="0" applyNumberFormat="1" applyFont="1" applyBorder="1" applyAlignment="1" applyProtection="1">
      <alignment horizontal="center"/>
      <protection/>
    </xf>
    <xf numFmtId="37" fontId="20" fillId="0" borderId="5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 horizontal="center"/>
      <protection/>
    </xf>
    <xf numFmtId="37" fontId="2" fillId="0" borderId="5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9" xfId="0" applyNumberFormat="1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37" fontId="19" fillId="0" borderId="0" xfId="0" applyNumberFormat="1" applyFont="1" applyBorder="1" applyAlignment="1" applyProtection="1">
      <alignment horizontal="left"/>
      <protection/>
    </xf>
    <xf numFmtId="37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12" xfId="0" applyNumberFormat="1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85</xdr:row>
      <xdr:rowOff>28575</xdr:rowOff>
    </xdr:from>
    <xdr:to>
      <xdr:col>31</xdr:col>
      <xdr:colOff>190500</xdr:colOff>
      <xdr:row>115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8575" y="20107275"/>
          <a:ext cx="24193500" cy="6400800"/>
        </a:xfrm>
        <a:prstGeom prst="rect">
          <a:avLst/>
        </a:prstGeom>
        <a:solidFill>
          <a:srgbClr val="FFFFFF"/>
        </a:solidFill>
        <a:ln w="22225" cmpd="sng">
          <a:noFill/>
        </a:ln>
      </xdr:spPr>
      <xdr:txBody>
        <a:bodyPr vertOverflow="clip" wrap="square" lIns="91440" tIns="45720" rIns="91440" bIns="45720"/>
        <a:p>
          <a:pPr algn="ju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120</xdr:row>
      <xdr:rowOff>47625</xdr:rowOff>
    </xdr:from>
    <xdr:to>
      <xdr:col>11</xdr:col>
      <xdr:colOff>0</xdr:colOff>
      <xdr:row>123</xdr:row>
      <xdr:rowOff>66675</xdr:rowOff>
    </xdr:to>
    <xdr:pic>
      <xdr:nvPicPr>
        <xdr:cNvPr id="2" name="LogoFil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7651075"/>
          <a:ext cx="52101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0"/>
  <sheetViews>
    <sheetView tabSelected="1" zoomScale="60" zoomScaleNormal="60" workbookViewId="0" topLeftCell="A1">
      <selection activeCell="C37" sqref="C37"/>
    </sheetView>
  </sheetViews>
  <sheetFormatPr defaultColWidth="12.7109375" defaultRowHeight="12.75"/>
  <cols>
    <col min="1" max="1" width="0.85546875" style="2" customWidth="1"/>
    <col min="2" max="2" width="4.28125" style="2" customWidth="1"/>
    <col min="3" max="3" width="8.421875" style="2" customWidth="1"/>
    <col min="4" max="4" width="15.421875" style="2" customWidth="1"/>
    <col min="5" max="5" width="12.7109375" style="2" customWidth="1"/>
    <col min="6" max="6" width="13.421875" style="2" customWidth="1"/>
    <col min="7" max="7" width="1.57421875" style="2" customWidth="1"/>
    <col min="8" max="8" width="18.00390625" style="2" customWidth="1"/>
    <col min="9" max="9" width="25.28125" style="2" customWidth="1"/>
    <col min="10" max="10" width="7.140625" style="2" customWidth="1"/>
    <col min="11" max="11" width="22.140625" style="2" hidden="1" customWidth="1"/>
    <col min="12" max="12" width="5.28125" style="2" customWidth="1"/>
    <col min="13" max="13" width="27.00390625" style="2" customWidth="1"/>
    <col min="14" max="14" width="3.140625" style="2" customWidth="1"/>
    <col min="15" max="15" width="22.421875" style="2" customWidth="1"/>
    <col min="16" max="16" width="1.57421875" style="2" customWidth="1"/>
    <col min="17" max="17" width="0.13671875" style="2" customWidth="1"/>
    <col min="18" max="18" width="2.28125" style="2" customWidth="1"/>
    <col min="19" max="19" width="29.140625" style="2" customWidth="1"/>
    <col min="20" max="20" width="2.140625" style="2" customWidth="1"/>
    <col min="21" max="21" width="24.00390625" style="2" customWidth="1"/>
    <col min="22" max="22" width="7.421875" style="2" hidden="1" customWidth="1"/>
    <col min="23" max="23" width="25.7109375" style="2" customWidth="1"/>
    <col min="24" max="24" width="22.140625" style="2" customWidth="1"/>
    <col min="25" max="25" width="31.421875" style="2" customWidth="1"/>
    <col min="26" max="26" width="16.140625" style="2" hidden="1" customWidth="1"/>
    <col min="27" max="27" width="28.140625" style="2" customWidth="1"/>
    <col min="28" max="28" width="12.140625" style="2" hidden="1" customWidth="1"/>
    <col min="29" max="29" width="20.7109375" style="2" hidden="1" customWidth="1"/>
    <col min="30" max="30" width="28.7109375" style="2" customWidth="1"/>
    <col min="31" max="31" width="0.13671875" style="2" hidden="1" customWidth="1"/>
    <col min="32" max="32" width="4.00390625" style="2" customWidth="1"/>
    <col min="33" max="33" width="4.7109375" style="1" customWidth="1"/>
    <col min="34" max="34" width="25.28125" style="116" customWidth="1"/>
    <col min="35" max="16384" width="12.7109375" style="2" customWidth="1"/>
  </cols>
  <sheetData>
    <row r="1" spans="1:32" ht="41.25" customHeight="1">
      <c r="A1" s="184" t="s">
        <v>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20"/>
    </row>
    <row r="2" spans="1:34" s="77" customFormat="1" ht="32.25" customHeight="1">
      <c r="A2" s="186" t="s">
        <v>20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8"/>
      <c r="AG2" s="76"/>
      <c r="AH2" s="117"/>
    </row>
    <row r="3" spans="1:34" s="4" customFormat="1" ht="26.25" customHeight="1">
      <c r="A3" s="189" t="s">
        <v>21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21"/>
      <c r="AG3" s="3"/>
      <c r="AH3" s="119"/>
    </row>
    <row r="4" spans="1:32" ht="33" customHeight="1">
      <c r="A4" s="191" t="s">
        <v>22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3"/>
    </row>
    <row r="5" spans="1:34" s="5" customFormat="1" ht="18">
      <c r="A5" s="122" t="s">
        <v>23</v>
      </c>
      <c r="B5" s="12"/>
      <c r="C5" s="12"/>
      <c r="D5" s="81"/>
      <c r="E5" s="12"/>
      <c r="F5" s="12"/>
      <c r="G5" s="12"/>
      <c r="H5" s="12"/>
      <c r="I5" s="56" t="s">
        <v>13</v>
      </c>
      <c r="J5" s="41"/>
      <c r="K5" s="56"/>
      <c r="L5" s="9"/>
      <c r="M5" s="56" t="s">
        <v>14</v>
      </c>
      <c r="N5" s="9"/>
      <c r="O5" s="56"/>
      <c r="P5" s="9"/>
      <c r="Q5" s="123" t="s">
        <v>39</v>
      </c>
      <c r="R5" s="81"/>
      <c r="S5" s="81"/>
      <c r="T5" s="12"/>
      <c r="U5" s="12"/>
      <c r="V5" s="12"/>
      <c r="W5" s="12"/>
      <c r="X5" s="12"/>
      <c r="Y5" s="56" t="s">
        <v>13</v>
      </c>
      <c r="Z5" s="12"/>
      <c r="AA5" s="9"/>
      <c r="AB5" s="56"/>
      <c r="AC5" s="56"/>
      <c r="AD5" s="56" t="s">
        <v>14</v>
      </c>
      <c r="AE5" s="56"/>
      <c r="AF5" s="124"/>
      <c r="AG5" s="6"/>
      <c r="AH5" s="9"/>
    </row>
    <row r="6" spans="1:34" s="5" customFormat="1" ht="6.75" customHeight="1">
      <c r="A6" s="102"/>
      <c r="B6" s="9"/>
      <c r="C6" s="9"/>
      <c r="D6" s="9"/>
      <c r="E6" s="9"/>
      <c r="F6" s="9"/>
      <c r="G6" s="9"/>
      <c r="H6" s="9"/>
      <c r="I6" s="9"/>
      <c r="J6" s="9"/>
      <c r="K6" s="8"/>
      <c r="L6" s="9"/>
      <c r="M6" s="9"/>
      <c r="N6" s="9"/>
      <c r="O6" s="8"/>
      <c r="P6" s="9"/>
      <c r="Q6" s="10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35"/>
      <c r="AE6" s="35"/>
      <c r="AF6" s="124"/>
      <c r="AG6" s="6"/>
      <c r="AH6" s="9"/>
    </row>
    <row r="7" spans="1:34" s="5" customFormat="1" ht="14.25" customHeight="1">
      <c r="A7" s="102"/>
      <c r="B7" s="9"/>
      <c r="C7" s="9"/>
      <c r="D7" s="9"/>
      <c r="E7" s="9"/>
      <c r="F7" s="9"/>
      <c r="G7" s="9"/>
      <c r="H7" s="9"/>
      <c r="I7" s="37"/>
      <c r="J7" s="125"/>
      <c r="K7" s="37"/>
      <c r="L7" s="126"/>
      <c r="M7" s="37"/>
      <c r="N7" s="127"/>
      <c r="O7" s="37"/>
      <c r="P7" s="9"/>
      <c r="Q7" s="10"/>
      <c r="R7" s="9"/>
      <c r="S7" s="9"/>
      <c r="T7" s="9"/>
      <c r="U7" s="9"/>
      <c r="V7" s="9"/>
      <c r="W7" s="9"/>
      <c r="X7" s="9"/>
      <c r="Y7" s="37"/>
      <c r="Z7" s="9"/>
      <c r="AA7" s="9"/>
      <c r="AB7" s="37"/>
      <c r="AC7" s="37"/>
      <c r="AD7" s="37"/>
      <c r="AE7" s="37"/>
      <c r="AF7" s="124"/>
      <c r="AG7" s="6"/>
      <c r="AH7" s="9"/>
    </row>
    <row r="8" spans="1:34" s="5" customFormat="1" ht="18">
      <c r="A8" s="100"/>
      <c r="B8" s="32"/>
      <c r="C8" s="32" t="s">
        <v>24</v>
      </c>
      <c r="D8" s="33"/>
      <c r="E8" s="9"/>
      <c r="F8" s="9"/>
      <c r="G8" s="128"/>
      <c r="H8" s="9"/>
      <c r="I8" s="9"/>
      <c r="J8" s="9"/>
      <c r="K8" s="8"/>
      <c r="L8" s="9"/>
      <c r="M8" s="9"/>
      <c r="N8" s="9"/>
      <c r="O8" s="8"/>
      <c r="P8" s="9"/>
      <c r="Q8" s="82"/>
      <c r="R8" s="32" t="s">
        <v>40</v>
      </c>
      <c r="S8" s="9"/>
      <c r="T8" s="8"/>
      <c r="U8" s="9"/>
      <c r="V8" s="9"/>
      <c r="W8" s="9"/>
      <c r="X8" s="9"/>
      <c r="Y8" s="64"/>
      <c r="Z8" s="9"/>
      <c r="AA8" s="9"/>
      <c r="AB8" s="8"/>
      <c r="AC8" s="8"/>
      <c r="AD8" s="30"/>
      <c r="AE8" s="30"/>
      <c r="AF8" s="124"/>
      <c r="AG8" s="6"/>
      <c r="AH8" s="9"/>
    </row>
    <row r="9" spans="1:34" s="5" customFormat="1" ht="18" customHeight="1">
      <c r="A9" s="100"/>
      <c r="B9" s="129"/>
      <c r="C9" s="33"/>
      <c r="D9" s="32" t="s">
        <v>25</v>
      </c>
      <c r="E9" s="9"/>
      <c r="F9" s="9"/>
      <c r="G9" s="9"/>
      <c r="H9" s="9"/>
      <c r="I9" s="58">
        <v>4299292.52</v>
      </c>
      <c r="J9" s="35"/>
      <c r="K9" s="54"/>
      <c r="L9" s="35"/>
      <c r="M9" s="58">
        <v>3899102.65</v>
      </c>
      <c r="N9" s="35"/>
      <c r="O9" s="54"/>
      <c r="P9" s="9"/>
      <c r="Q9" s="10"/>
      <c r="R9" s="54">
        <v>1</v>
      </c>
      <c r="S9" s="36" t="s">
        <v>41</v>
      </c>
      <c r="T9" s="9"/>
      <c r="U9" s="9"/>
      <c r="V9" s="9"/>
      <c r="W9" s="9"/>
      <c r="X9" s="9"/>
      <c r="Y9" s="64">
        <v>12532474.8</v>
      </c>
      <c r="Z9" s="9"/>
      <c r="AA9" s="9"/>
      <c r="AB9" s="8"/>
      <c r="AC9" s="8"/>
      <c r="AD9" s="64">
        <v>12532474.8</v>
      </c>
      <c r="AE9" s="8"/>
      <c r="AF9" s="124"/>
      <c r="AG9" s="6"/>
      <c r="AH9" s="9"/>
    </row>
    <row r="10" spans="1:34" s="5" customFormat="1" ht="18" customHeight="1">
      <c r="A10" s="100"/>
      <c r="B10" s="130"/>
      <c r="C10" s="9"/>
      <c r="D10" s="36" t="s">
        <v>26</v>
      </c>
      <c r="E10" s="9"/>
      <c r="F10" s="9"/>
      <c r="G10" s="9"/>
      <c r="H10" s="9"/>
      <c r="I10" s="58">
        <v>3616419.2</v>
      </c>
      <c r="J10" s="35"/>
      <c r="K10" s="44"/>
      <c r="L10" s="35"/>
      <c r="M10" s="58">
        <v>3382046.48</v>
      </c>
      <c r="N10" s="35"/>
      <c r="O10" s="44"/>
      <c r="P10" s="9"/>
      <c r="Q10" s="10"/>
      <c r="R10" s="54">
        <v>2</v>
      </c>
      <c r="S10" s="36" t="s">
        <v>42</v>
      </c>
      <c r="T10" s="9"/>
      <c r="U10" s="9"/>
      <c r="V10" s="9"/>
      <c r="W10" s="9"/>
      <c r="X10" s="9"/>
      <c r="Y10" s="64">
        <v>1546824.65</v>
      </c>
      <c r="Z10" s="9"/>
      <c r="AA10" s="9"/>
      <c r="AB10" s="8"/>
      <c r="AC10" s="8"/>
      <c r="AD10" s="64">
        <v>1799220.65</v>
      </c>
      <c r="AE10" s="8"/>
      <c r="AF10" s="124"/>
      <c r="AG10" s="6"/>
      <c r="AH10" s="9"/>
    </row>
    <row r="11" spans="1:34" s="5" customFormat="1" ht="18" customHeight="1">
      <c r="A11" s="100"/>
      <c r="B11" s="130"/>
      <c r="C11" s="9"/>
      <c r="D11" s="32" t="s">
        <v>27</v>
      </c>
      <c r="E11" s="9"/>
      <c r="F11" s="9"/>
      <c r="G11" s="9"/>
      <c r="H11" s="9"/>
      <c r="I11" s="57">
        <f>I9-I10</f>
        <v>682873.3199999994</v>
      </c>
      <c r="J11" s="30"/>
      <c r="K11" s="54"/>
      <c r="L11" s="35"/>
      <c r="M11" s="57">
        <f>M9-M10</f>
        <v>517056.1699999999</v>
      </c>
      <c r="N11" s="35"/>
      <c r="O11" s="54"/>
      <c r="P11" s="9"/>
      <c r="Q11" s="10"/>
      <c r="R11" s="54">
        <v>3</v>
      </c>
      <c r="S11" s="36" t="s">
        <v>43</v>
      </c>
      <c r="T11" s="9"/>
      <c r="U11" s="9"/>
      <c r="V11" s="9"/>
      <c r="W11" s="9"/>
      <c r="X11" s="9"/>
      <c r="Y11" s="64">
        <v>347655.46</v>
      </c>
      <c r="Z11" s="9"/>
      <c r="AA11" s="9"/>
      <c r="AB11" s="8"/>
      <c r="AC11" s="8"/>
      <c r="AD11" s="64">
        <f>AD75</f>
        <v>-283696.9699999995</v>
      </c>
      <c r="AE11" s="8"/>
      <c r="AF11" s="124"/>
      <c r="AG11" s="6"/>
      <c r="AH11" s="9"/>
    </row>
    <row r="12" spans="1:34" s="5" customFormat="1" ht="16.5" customHeight="1">
      <c r="A12" s="100"/>
      <c r="B12" s="130"/>
      <c r="C12" s="9"/>
      <c r="D12" s="9"/>
      <c r="E12" s="9"/>
      <c r="F12" s="9"/>
      <c r="G12" s="9"/>
      <c r="H12" s="9"/>
      <c r="I12" s="58"/>
      <c r="J12" s="35"/>
      <c r="K12" s="44"/>
      <c r="L12" s="35"/>
      <c r="M12" s="58"/>
      <c r="N12" s="35"/>
      <c r="O12" s="44"/>
      <c r="P12" s="9"/>
      <c r="Q12" s="10"/>
      <c r="R12" s="44">
        <v>4</v>
      </c>
      <c r="S12" s="36" t="s">
        <v>44</v>
      </c>
      <c r="T12" s="9"/>
      <c r="U12" s="9"/>
      <c r="V12" s="9"/>
      <c r="W12" s="9"/>
      <c r="X12" s="9"/>
      <c r="Y12" s="64">
        <v>71916.88</v>
      </c>
      <c r="Z12" s="9"/>
      <c r="AA12" s="9"/>
      <c r="AB12" s="8"/>
      <c r="AC12" s="8"/>
      <c r="AD12" s="64">
        <v>395134.48</v>
      </c>
      <c r="AE12" s="8"/>
      <c r="AF12" s="124"/>
      <c r="AG12" s="6"/>
      <c r="AH12" s="9"/>
    </row>
    <row r="13" spans="1:34" s="5" customFormat="1" ht="16.5" customHeight="1">
      <c r="A13" s="100"/>
      <c r="B13" s="130"/>
      <c r="C13" s="9"/>
      <c r="D13" s="9"/>
      <c r="E13" s="9"/>
      <c r="F13" s="9"/>
      <c r="G13" s="9"/>
      <c r="H13" s="9"/>
      <c r="I13" s="58"/>
      <c r="J13" s="35"/>
      <c r="K13" s="44"/>
      <c r="L13" s="35"/>
      <c r="M13" s="58"/>
      <c r="N13" s="35"/>
      <c r="O13" s="44"/>
      <c r="P13" s="9"/>
      <c r="Q13" s="10"/>
      <c r="R13" s="44"/>
      <c r="S13" s="36" t="s">
        <v>86</v>
      </c>
      <c r="T13" s="9"/>
      <c r="U13" s="9"/>
      <c r="V13" s="9"/>
      <c r="W13" s="9"/>
      <c r="X13" s="9"/>
      <c r="Y13" s="64">
        <v>-609737.76</v>
      </c>
      <c r="Z13" s="9"/>
      <c r="AA13" s="9"/>
      <c r="AB13" s="8"/>
      <c r="AC13" s="8"/>
      <c r="AD13" s="64">
        <v>-609737.76</v>
      </c>
      <c r="AE13" s="8"/>
      <c r="AF13" s="124"/>
      <c r="AG13" s="6"/>
      <c r="AH13" s="9"/>
    </row>
    <row r="14" spans="1:34" s="5" customFormat="1" ht="16.5" customHeight="1">
      <c r="A14" s="100"/>
      <c r="B14" s="130"/>
      <c r="C14" s="9"/>
      <c r="D14" s="9"/>
      <c r="E14" s="9"/>
      <c r="F14" s="9"/>
      <c r="G14" s="9"/>
      <c r="H14" s="9"/>
      <c r="I14" s="58"/>
      <c r="J14" s="35"/>
      <c r="K14" s="44"/>
      <c r="L14" s="35"/>
      <c r="M14" s="58"/>
      <c r="N14" s="35"/>
      <c r="O14" s="44"/>
      <c r="P14" s="9"/>
      <c r="Q14" s="10"/>
      <c r="R14" s="44"/>
      <c r="S14" s="36" t="s">
        <v>85</v>
      </c>
      <c r="T14" s="9"/>
      <c r="U14" s="9"/>
      <c r="V14" s="9"/>
      <c r="W14" s="9"/>
      <c r="X14" s="9"/>
      <c r="Y14" s="64">
        <v>-543342.73</v>
      </c>
      <c r="Z14" s="9"/>
      <c r="AA14" s="9"/>
      <c r="AB14" s="8"/>
      <c r="AC14" s="8"/>
      <c r="AD14" s="64">
        <f>-135568.37</f>
        <v>-135568.37</v>
      </c>
      <c r="AE14" s="8"/>
      <c r="AF14" s="124"/>
      <c r="AG14" s="6"/>
      <c r="AH14" s="9"/>
    </row>
    <row r="15" spans="1:34" s="5" customFormat="1" ht="18" customHeight="1">
      <c r="A15" s="100"/>
      <c r="B15" s="32"/>
      <c r="C15" s="32" t="s">
        <v>28</v>
      </c>
      <c r="D15" s="10"/>
      <c r="E15" s="9"/>
      <c r="F15" s="9"/>
      <c r="G15" s="9"/>
      <c r="H15" s="9"/>
      <c r="I15" s="58"/>
      <c r="J15" s="35"/>
      <c r="K15" s="44"/>
      <c r="L15" s="35"/>
      <c r="M15" s="58"/>
      <c r="N15" s="35"/>
      <c r="O15" s="44"/>
      <c r="P15" s="9"/>
      <c r="Q15" s="10"/>
      <c r="R15" s="44">
        <v>5</v>
      </c>
      <c r="S15" s="36" t="s">
        <v>84</v>
      </c>
      <c r="T15" s="9"/>
      <c r="U15" s="9"/>
      <c r="V15" s="9"/>
      <c r="W15" s="9"/>
      <c r="X15" s="9"/>
      <c r="Y15" s="64">
        <v>90477.33</v>
      </c>
      <c r="Z15" s="9"/>
      <c r="AA15" s="9"/>
      <c r="AB15" s="8"/>
      <c r="AC15" s="8"/>
      <c r="AD15" s="64">
        <v>90477.33</v>
      </c>
      <c r="AE15" s="8"/>
      <c r="AF15" s="124"/>
      <c r="AG15" s="6"/>
      <c r="AH15" s="9"/>
    </row>
    <row r="16" spans="1:34" s="5" customFormat="1" ht="18" customHeight="1">
      <c r="A16" s="100"/>
      <c r="B16" s="82"/>
      <c r="C16" s="131"/>
      <c r="D16" s="32" t="s">
        <v>25</v>
      </c>
      <c r="E16" s="9"/>
      <c r="F16" s="9"/>
      <c r="G16" s="9"/>
      <c r="H16" s="9"/>
      <c r="I16" s="58">
        <v>20644320.79</v>
      </c>
      <c r="J16" s="35"/>
      <c r="K16" s="54"/>
      <c r="L16" s="35"/>
      <c r="M16" s="58">
        <v>19174577.71</v>
      </c>
      <c r="N16" s="35"/>
      <c r="O16" s="54"/>
      <c r="P16" s="9"/>
      <c r="Q16" s="10"/>
      <c r="R16" s="44">
        <v>6</v>
      </c>
      <c r="S16" s="36" t="s">
        <v>45</v>
      </c>
      <c r="T16" s="39"/>
      <c r="U16" s="39"/>
      <c r="V16" s="39"/>
      <c r="W16" s="39"/>
      <c r="X16" s="39"/>
      <c r="Y16" s="64">
        <v>11006.9</v>
      </c>
      <c r="Z16" s="39"/>
      <c r="AA16" s="39"/>
      <c r="AB16" s="8"/>
      <c r="AC16" s="8"/>
      <c r="AD16" s="64">
        <v>0</v>
      </c>
      <c r="AE16" s="8"/>
      <c r="AF16" s="124"/>
      <c r="AG16" s="6"/>
      <c r="AH16" s="9"/>
    </row>
    <row r="17" spans="1:34" s="5" customFormat="1" ht="18" customHeight="1">
      <c r="A17" s="100"/>
      <c r="B17" s="82"/>
      <c r="C17" s="82"/>
      <c r="D17" s="36" t="s">
        <v>26</v>
      </c>
      <c r="E17" s="9"/>
      <c r="F17" s="9"/>
      <c r="G17" s="9"/>
      <c r="H17" s="9"/>
      <c r="I17" s="58">
        <v>10924856.24</v>
      </c>
      <c r="J17" s="35"/>
      <c r="K17" s="44"/>
      <c r="L17" s="35"/>
      <c r="M17" s="58">
        <v>10240700.18</v>
      </c>
      <c r="N17" s="35"/>
      <c r="O17" s="44"/>
      <c r="P17" s="9"/>
      <c r="Q17" s="10"/>
      <c r="R17" s="44"/>
      <c r="S17" s="32" t="s">
        <v>46</v>
      </c>
      <c r="T17" s="9"/>
      <c r="U17" s="9"/>
      <c r="V17" s="9"/>
      <c r="W17" s="9"/>
      <c r="X17" s="9"/>
      <c r="Y17" s="63">
        <f>SUM(Y9:Y16)</f>
        <v>13447275.530000003</v>
      </c>
      <c r="Z17" s="9"/>
      <c r="AA17" s="7"/>
      <c r="AB17" s="34"/>
      <c r="AC17" s="34"/>
      <c r="AD17" s="63">
        <f>SUM(AD9:AD16)</f>
        <v>13788304.160000004</v>
      </c>
      <c r="AE17" s="34"/>
      <c r="AF17" s="124"/>
      <c r="AG17" s="6"/>
      <c r="AH17" s="9"/>
    </row>
    <row r="18" spans="1:34" s="5" customFormat="1" ht="18" customHeight="1">
      <c r="A18" s="100"/>
      <c r="B18" s="82"/>
      <c r="C18" s="82"/>
      <c r="D18" s="32" t="s">
        <v>27</v>
      </c>
      <c r="E18" s="9"/>
      <c r="F18" s="9"/>
      <c r="G18" s="9"/>
      <c r="H18" s="9"/>
      <c r="I18" s="57">
        <f>I16-I17</f>
        <v>9719464.549999999</v>
      </c>
      <c r="J18" s="35"/>
      <c r="K18" s="54"/>
      <c r="L18" s="35"/>
      <c r="M18" s="57">
        <f>M16-M17</f>
        <v>8933877.530000001</v>
      </c>
      <c r="N18" s="35"/>
      <c r="O18" s="54"/>
      <c r="P18" s="9"/>
      <c r="Q18" s="10"/>
      <c r="R18" s="44"/>
      <c r="S18" s="82"/>
      <c r="T18" s="9"/>
      <c r="U18" s="9"/>
      <c r="V18" s="9"/>
      <c r="W18" s="9"/>
      <c r="X18" s="9"/>
      <c r="Y18" s="64"/>
      <c r="Z18" s="9"/>
      <c r="AA18" s="8"/>
      <c r="AB18" s="8"/>
      <c r="AC18" s="8"/>
      <c r="AD18" s="64"/>
      <c r="AE18" s="8"/>
      <c r="AF18" s="124"/>
      <c r="AG18" s="6"/>
      <c r="AH18" s="9"/>
    </row>
    <row r="19" spans="1:34" s="5" customFormat="1" ht="18" customHeight="1">
      <c r="A19" s="100"/>
      <c r="B19" s="130"/>
      <c r="C19" s="92"/>
      <c r="D19" s="36"/>
      <c r="E19" s="9"/>
      <c r="F19" s="9"/>
      <c r="G19" s="9"/>
      <c r="H19" s="9"/>
      <c r="I19" s="58"/>
      <c r="J19" s="35"/>
      <c r="K19" s="44"/>
      <c r="L19" s="35"/>
      <c r="M19" s="58"/>
      <c r="N19" s="35"/>
      <c r="O19" s="44"/>
      <c r="P19" s="9"/>
      <c r="Q19" s="82"/>
      <c r="R19" s="32" t="s">
        <v>47</v>
      </c>
      <c r="S19" s="9"/>
      <c r="T19" s="9"/>
      <c r="U19" s="9"/>
      <c r="V19" s="9"/>
      <c r="W19" s="9"/>
      <c r="X19" s="9"/>
      <c r="Y19" s="65">
        <v>0</v>
      </c>
      <c r="Z19" s="9"/>
      <c r="AA19" s="10"/>
      <c r="AB19" s="34"/>
      <c r="AC19" s="34"/>
      <c r="AD19" s="65">
        <v>0</v>
      </c>
      <c r="AE19" s="34"/>
      <c r="AF19" s="124"/>
      <c r="AG19" s="6"/>
      <c r="AH19" s="9"/>
    </row>
    <row r="20" spans="1:34" s="5" customFormat="1" ht="18" customHeight="1">
      <c r="A20" s="100"/>
      <c r="B20" s="130"/>
      <c r="C20" s="32" t="s">
        <v>29</v>
      </c>
      <c r="D20" s="9"/>
      <c r="E20" s="9"/>
      <c r="F20" s="9"/>
      <c r="G20" s="9"/>
      <c r="H20" s="9"/>
      <c r="I20" s="59">
        <v>2717630.7</v>
      </c>
      <c r="J20" s="35"/>
      <c r="K20" s="44"/>
      <c r="L20" s="35"/>
      <c r="M20" s="59">
        <v>1348377.98</v>
      </c>
      <c r="N20" s="35"/>
      <c r="O20" s="44"/>
      <c r="P20" s="9"/>
      <c r="Q20" s="82"/>
      <c r="R20" s="32" t="s">
        <v>39</v>
      </c>
      <c r="S20" s="9"/>
      <c r="T20" s="9"/>
      <c r="U20" s="9"/>
      <c r="V20" s="9"/>
      <c r="W20" s="9"/>
      <c r="X20" s="9"/>
      <c r="Y20" s="64"/>
      <c r="Z20" s="9"/>
      <c r="AA20" s="9"/>
      <c r="AB20" s="8"/>
      <c r="AC20" s="8"/>
      <c r="AD20" s="64"/>
      <c r="AE20" s="8"/>
      <c r="AF20" s="124"/>
      <c r="AG20" s="6"/>
      <c r="AH20" s="8"/>
    </row>
    <row r="21" spans="1:34" s="5" customFormat="1" ht="18" customHeight="1">
      <c r="A21" s="100"/>
      <c r="B21" s="130"/>
      <c r="C21" s="32"/>
      <c r="D21" s="183"/>
      <c r="E21" s="183"/>
      <c r="F21" s="183"/>
      <c r="G21" s="9"/>
      <c r="H21" s="9"/>
      <c r="I21" s="58"/>
      <c r="J21" s="35"/>
      <c r="K21" s="44"/>
      <c r="L21" s="35"/>
      <c r="M21" s="58"/>
      <c r="N21" s="35"/>
      <c r="O21" s="44"/>
      <c r="P21" s="9"/>
      <c r="Q21" s="10"/>
      <c r="R21" s="54">
        <v>1</v>
      </c>
      <c r="S21" s="36" t="s">
        <v>48</v>
      </c>
      <c r="T21" s="9"/>
      <c r="U21" s="9"/>
      <c r="V21" s="9"/>
      <c r="W21" s="9"/>
      <c r="X21" s="9"/>
      <c r="Y21" s="67">
        <v>11829755.34</v>
      </c>
      <c r="Z21" s="9"/>
      <c r="AA21" s="9"/>
      <c r="AB21" s="8"/>
      <c r="AC21" s="8"/>
      <c r="AD21" s="64">
        <v>11753484.95</v>
      </c>
      <c r="AE21" s="8"/>
      <c r="AF21" s="124"/>
      <c r="AG21" s="6"/>
      <c r="AH21" s="8"/>
    </row>
    <row r="22" spans="1:34" s="5" customFormat="1" ht="18" customHeight="1">
      <c r="A22" s="100"/>
      <c r="B22" s="130"/>
      <c r="C22" s="132">
        <v>1</v>
      </c>
      <c r="D22" s="36" t="s">
        <v>30</v>
      </c>
      <c r="E22" s="9"/>
      <c r="F22" s="9"/>
      <c r="G22" s="9"/>
      <c r="H22" s="9"/>
      <c r="I22" s="58">
        <v>4698409.85</v>
      </c>
      <c r="J22" s="35"/>
      <c r="K22" s="54"/>
      <c r="L22" s="35"/>
      <c r="M22" s="90">
        <v>4719318.65</v>
      </c>
      <c r="N22" s="35"/>
      <c r="O22" s="54"/>
      <c r="P22" s="9"/>
      <c r="Q22" s="10"/>
      <c r="R22" s="54">
        <v>2</v>
      </c>
      <c r="S22" s="36" t="s">
        <v>49</v>
      </c>
      <c r="T22" s="9"/>
      <c r="U22" s="9"/>
      <c r="V22" s="9"/>
      <c r="W22" s="9"/>
      <c r="X22" s="9"/>
      <c r="Y22" s="64"/>
      <c r="Z22" s="9"/>
      <c r="AA22" s="9"/>
      <c r="AB22" s="8"/>
      <c r="AC22" s="8"/>
      <c r="AD22" s="64"/>
      <c r="AE22" s="8"/>
      <c r="AF22" s="124"/>
      <c r="AG22" s="6"/>
      <c r="AH22" s="8"/>
    </row>
    <row r="23" spans="1:34" s="5" customFormat="1" ht="18">
      <c r="A23" s="100"/>
      <c r="B23" s="82"/>
      <c r="C23" s="132">
        <v>2</v>
      </c>
      <c r="D23" s="36" t="s">
        <v>31</v>
      </c>
      <c r="E23" s="9"/>
      <c r="F23" s="9"/>
      <c r="G23" s="9"/>
      <c r="H23" s="9"/>
      <c r="I23" s="58">
        <v>18726802.71</v>
      </c>
      <c r="J23" s="35"/>
      <c r="K23" s="54"/>
      <c r="L23" s="35"/>
      <c r="M23" s="90">
        <v>17031441.37</v>
      </c>
      <c r="N23" s="35"/>
      <c r="O23" s="54"/>
      <c r="P23" s="9"/>
      <c r="Q23" s="10"/>
      <c r="R23" s="44"/>
      <c r="S23" s="36" t="s">
        <v>50</v>
      </c>
      <c r="T23" s="8"/>
      <c r="U23" s="9"/>
      <c r="V23" s="9"/>
      <c r="W23" s="8"/>
      <c r="X23" s="8"/>
      <c r="Y23" s="64">
        <v>13593110.58</v>
      </c>
      <c r="Z23" s="8"/>
      <c r="AA23" s="9"/>
      <c r="AB23" s="8"/>
      <c r="AC23" s="8"/>
      <c r="AD23" s="64">
        <f>12489640.74+32661.51</f>
        <v>12522302.25</v>
      </c>
      <c r="AE23" s="8"/>
      <c r="AF23" s="124"/>
      <c r="AG23" s="6"/>
      <c r="AH23" s="8"/>
    </row>
    <row r="24" spans="1:34" s="5" customFormat="1" ht="18" customHeight="1">
      <c r="A24" s="100"/>
      <c r="B24" s="130"/>
      <c r="C24" s="132">
        <v>3</v>
      </c>
      <c r="D24" s="36" t="s">
        <v>32</v>
      </c>
      <c r="E24" s="9"/>
      <c r="F24" s="8"/>
      <c r="G24" s="8"/>
      <c r="H24" s="8"/>
      <c r="I24" s="90">
        <v>4381847.01</v>
      </c>
      <c r="J24" s="30"/>
      <c r="K24" s="54"/>
      <c r="L24" s="30"/>
      <c r="M24" s="90">
        <f>7789117.89-7056.44</f>
        <v>7782061.449999999</v>
      </c>
      <c r="N24" s="30"/>
      <c r="O24" s="54"/>
      <c r="P24" s="9"/>
      <c r="Q24" s="10"/>
      <c r="R24" s="44"/>
      <c r="S24" s="36" t="s">
        <v>51</v>
      </c>
      <c r="T24" s="8"/>
      <c r="U24" s="9"/>
      <c r="V24" s="9"/>
      <c r="W24" s="8"/>
      <c r="X24" s="8"/>
      <c r="Y24" s="64">
        <v>5133615.26</v>
      </c>
      <c r="Z24" s="8"/>
      <c r="AA24" s="9"/>
      <c r="AB24" s="8"/>
      <c r="AC24" s="8"/>
      <c r="AD24" s="64">
        <v>2777609.5</v>
      </c>
      <c r="AE24" s="8"/>
      <c r="AF24" s="124"/>
      <c r="AG24" s="6"/>
      <c r="AH24" s="8"/>
    </row>
    <row r="25" spans="1:34" s="5" customFormat="1" ht="18" customHeight="1">
      <c r="A25" s="100"/>
      <c r="B25" s="130"/>
      <c r="C25" s="132">
        <v>4</v>
      </c>
      <c r="D25" s="36" t="s">
        <v>33</v>
      </c>
      <c r="E25" s="9"/>
      <c r="F25" s="8"/>
      <c r="G25" s="8"/>
      <c r="H25" s="8"/>
      <c r="I25" s="90">
        <v>692725</v>
      </c>
      <c r="J25" s="30"/>
      <c r="K25" s="54"/>
      <c r="L25" s="30"/>
      <c r="M25" s="90">
        <v>678000</v>
      </c>
      <c r="N25" s="30"/>
      <c r="O25" s="54"/>
      <c r="P25" s="9"/>
      <c r="Q25" s="10"/>
      <c r="R25" s="44"/>
      <c r="S25" s="36" t="s">
        <v>52</v>
      </c>
      <c r="T25" s="8"/>
      <c r="U25" s="9"/>
      <c r="V25" s="9"/>
      <c r="W25" s="8"/>
      <c r="X25" s="8"/>
      <c r="Y25" s="64">
        <v>196273.78</v>
      </c>
      <c r="Z25" s="8"/>
      <c r="AA25" s="9"/>
      <c r="AB25" s="8"/>
      <c r="AC25" s="8"/>
      <c r="AD25" s="64">
        <v>217553.44</v>
      </c>
      <c r="AE25" s="8"/>
      <c r="AF25" s="124"/>
      <c r="AG25" s="6"/>
      <c r="AH25" s="8"/>
    </row>
    <row r="26" spans="1:34" s="5" customFormat="1" ht="18">
      <c r="A26" s="100"/>
      <c r="B26" s="130"/>
      <c r="C26" s="132">
        <v>5</v>
      </c>
      <c r="D26" s="36" t="s">
        <v>34</v>
      </c>
      <c r="E26" s="9"/>
      <c r="F26" s="8"/>
      <c r="G26" s="8"/>
      <c r="H26" s="8"/>
      <c r="I26" s="90">
        <v>4504869</v>
      </c>
      <c r="J26" s="30"/>
      <c r="K26" s="54"/>
      <c r="L26" s="30"/>
      <c r="M26" s="90">
        <v>2096475.74</v>
      </c>
      <c r="N26" s="30"/>
      <c r="O26" s="54"/>
      <c r="P26" s="9"/>
      <c r="Q26" s="10"/>
      <c r="R26" s="44"/>
      <c r="S26" s="36" t="s">
        <v>53</v>
      </c>
      <c r="T26" s="8"/>
      <c r="U26" s="9"/>
      <c r="V26" s="9"/>
      <c r="W26" s="8"/>
      <c r="X26" s="8"/>
      <c r="Y26" s="64">
        <v>2415286.72</v>
      </c>
      <c r="Z26" s="8"/>
      <c r="AA26" s="9"/>
      <c r="AB26" s="8"/>
      <c r="AC26" s="8"/>
      <c r="AD26" s="64">
        <v>2877195.4</v>
      </c>
      <c r="AE26" s="8"/>
      <c r="AF26" s="124"/>
      <c r="AG26" s="6"/>
      <c r="AH26" s="9"/>
    </row>
    <row r="27" spans="1:34" s="5" customFormat="1" ht="18">
      <c r="A27" s="100"/>
      <c r="B27" s="130"/>
      <c r="C27" s="36" t="s">
        <v>35</v>
      </c>
      <c r="D27" s="36"/>
      <c r="E27" s="9"/>
      <c r="F27" s="8"/>
      <c r="G27" s="8"/>
      <c r="H27" s="8"/>
      <c r="I27" s="57">
        <f>SUM(I22:I26)</f>
        <v>33004653.57</v>
      </c>
      <c r="J27" s="30"/>
      <c r="K27" s="54"/>
      <c r="L27" s="30"/>
      <c r="M27" s="57">
        <f>SUM(M22:M26)</f>
        <v>32307297.21</v>
      </c>
      <c r="N27" s="30"/>
      <c r="O27" s="54"/>
      <c r="P27" s="9"/>
      <c r="Q27" s="10"/>
      <c r="R27" s="44"/>
      <c r="S27" s="176" t="s">
        <v>54</v>
      </c>
      <c r="T27" s="176"/>
      <c r="U27" s="9"/>
      <c r="V27" s="9"/>
      <c r="W27" s="8"/>
      <c r="X27" s="8"/>
      <c r="Y27" s="66">
        <v>33168041.68</v>
      </c>
      <c r="Z27" s="8"/>
      <c r="AA27" s="9"/>
      <c r="AB27" s="8"/>
      <c r="AC27" s="8"/>
      <c r="AD27" s="66">
        <f>SUM(AD21:AD26)</f>
        <v>30148145.54</v>
      </c>
      <c r="AE27" s="8"/>
      <c r="AF27" s="124"/>
      <c r="AG27" s="6"/>
      <c r="AH27" s="9"/>
    </row>
    <row r="28" spans="1:34" s="5" customFormat="1" ht="18">
      <c r="A28" s="100"/>
      <c r="B28" s="82"/>
      <c r="C28" s="32" t="s">
        <v>36</v>
      </c>
      <c r="D28" s="34"/>
      <c r="E28" s="33"/>
      <c r="F28" s="33"/>
      <c r="G28" s="33"/>
      <c r="H28" s="34"/>
      <c r="I28" s="60">
        <v>818472.91</v>
      </c>
      <c r="J28" s="31"/>
      <c r="K28" s="45"/>
      <c r="L28" s="31"/>
      <c r="M28" s="60">
        <v>936125.97</v>
      </c>
      <c r="N28" s="31"/>
      <c r="O28" s="45"/>
      <c r="P28" s="9"/>
      <c r="Q28" s="82"/>
      <c r="R28" s="32"/>
      <c r="S28" s="32" t="s">
        <v>55</v>
      </c>
      <c r="T28" s="34"/>
      <c r="U28" s="33"/>
      <c r="V28" s="33"/>
      <c r="W28" s="34"/>
      <c r="X28" s="34"/>
      <c r="Y28" s="67">
        <v>327777.84</v>
      </c>
      <c r="Z28" s="34"/>
      <c r="AA28" s="33"/>
      <c r="AB28" s="34"/>
      <c r="AC28" s="34"/>
      <c r="AD28" s="67">
        <v>106285.16</v>
      </c>
      <c r="AE28" s="34"/>
      <c r="AF28" s="124"/>
      <c r="AG28" s="6"/>
      <c r="AH28" s="7"/>
    </row>
    <row r="29" spans="1:34" s="5" customFormat="1" ht="18.75" thickBot="1">
      <c r="A29" s="133"/>
      <c r="B29" s="134"/>
      <c r="C29" s="82" t="s">
        <v>37</v>
      </c>
      <c r="D29" s="7"/>
      <c r="E29" s="9"/>
      <c r="F29" s="9"/>
      <c r="G29" s="9"/>
      <c r="H29" s="8"/>
      <c r="I29" s="61">
        <f>I11+I18+I20+I27+I28</f>
        <v>46943095.05</v>
      </c>
      <c r="J29" s="30"/>
      <c r="K29" s="55"/>
      <c r="L29" s="11"/>
      <c r="M29" s="61">
        <f>M11+M18+M20+M27+M28</f>
        <v>44042734.86</v>
      </c>
      <c r="N29" s="11"/>
      <c r="O29" s="55"/>
      <c r="P29" s="9"/>
      <c r="Q29" s="10"/>
      <c r="R29" s="135" t="s">
        <v>56</v>
      </c>
      <c r="S29" s="9"/>
      <c r="T29" s="8"/>
      <c r="U29" s="9"/>
      <c r="V29" s="9"/>
      <c r="W29" s="9"/>
      <c r="X29" s="9"/>
      <c r="Y29" s="68">
        <f>Y17+Y27+Y28+Y19</f>
        <v>46943095.050000004</v>
      </c>
      <c r="Z29" s="9"/>
      <c r="AA29" s="10"/>
      <c r="AB29" s="7"/>
      <c r="AC29" s="7"/>
      <c r="AD29" s="68">
        <f>AD28+AD27+AD17</f>
        <v>44042734.86</v>
      </c>
      <c r="AE29" s="7"/>
      <c r="AF29" s="124"/>
      <c r="AG29" s="6"/>
      <c r="AH29" s="8"/>
    </row>
    <row r="30" spans="1:34" s="5" customFormat="1" ht="18.75" thickBot="1">
      <c r="A30" s="100"/>
      <c r="B30" s="44"/>
      <c r="C30" s="36" t="s">
        <v>38</v>
      </c>
      <c r="D30" s="8"/>
      <c r="E30" s="9"/>
      <c r="F30" s="9"/>
      <c r="G30" s="9"/>
      <c r="H30" s="8"/>
      <c r="I30" s="62">
        <v>28958537.25</v>
      </c>
      <c r="J30" s="30"/>
      <c r="K30" s="43"/>
      <c r="L30" s="30"/>
      <c r="M30" s="62">
        <v>21426370.22</v>
      </c>
      <c r="N30" s="30"/>
      <c r="O30" s="43"/>
      <c r="P30" s="9"/>
      <c r="Q30" s="9"/>
      <c r="R30" s="36" t="s">
        <v>57</v>
      </c>
      <c r="S30" s="9"/>
      <c r="T30" s="8"/>
      <c r="U30" s="9"/>
      <c r="V30" s="9"/>
      <c r="W30" s="9"/>
      <c r="X30" s="9"/>
      <c r="Y30" s="69">
        <v>28958537.25</v>
      </c>
      <c r="Z30" s="9"/>
      <c r="AA30" s="8"/>
      <c r="AB30" s="16"/>
      <c r="AC30" s="16"/>
      <c r="AD30" s="69">
        <v>21426370.22</v>
      </c>
      <c r="AE30" s="16"/>
      <c r="AF30" s="124"/>
      <c r="AG30" s="6"/>
      <c r="AH30" s="8"/>
    </row>
    <row r="31" spans="1:34" s="5" customFormat="1" ht="4.5" customHeight="1" thickTop="1">
      <c r="A31" s="10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7"/>
      <c r="P31" s="9"/>
      <c r="Q31" s="9"/>
      <c r="R31" s="10"/>
      <c r="S31" s="9"/>
      <c r="T31" s="9"/>
      <c r="U31" s="9"/>
      <c r="V31" s="9"/>
      <c r="W31" s="9"/>
      <c r="X31" s="9"/>
      <c r="Y31" s="9">
        <v>22633463.96</v>
      </c>
      <c r="Z31" s="9"/>
      <c r="AA31" s="8"/>
      <c r="AB31" s="8"/>
      <c r="AC31" s="8"/>
      <c r="AD31" s="8"/>
      <c r="AE31" s="8"/>
      <c r="AF31" s="124"/>
      <c r="AG31" s="6"/>
      <c r="AH31" s="9"/>
    </row>
    <row r="32" spans="1:34" s="5" customFormat="1" ht="4.5" customHeight="1">
      <c r="A32" s="10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7"/>
      <c r="P32" s="9"/>
      <c r="Q32" s="9"/>
      <c r="R32" s="10"/>
      <c r="S32" s="9"/>
      <c r="T32" s="9"/>
      <c r="U32" s="9"/>
      <c r="V32" s="9"/>
      <c r="W32" s="9"/>
      <c r="X32" s="9"/>
      <c r="Y32" s="9"/>
      <c r="Z32" s="9"/>
      <c r="AA32" s="8"/>
      <c r="AB32" s="8"/>
      <c r="AC32" s="8"/>
      <c r="AD32" s="8"/>
      <c r="AE32" s="8"/>
      <c r="AF32" s="124"/>
      <c r="AG32" s="6"/>
      <c r="AH32" s="9"/>
    </row>
    <row r="33" spans="1:33" s="9" customFormat="1" ht="18" customHeight="1">
      <c r="A33" s="181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R33" s="78"/>
      <c r="AA33" s="8"/>
      <c r="AB33" s="8"/>
      <c r="AC33" s="8"/>
      <c r="AD33" s="8"/>
      <c r="AE33" s="8"/>
      <c r="AF33" s="124"/>
      <c r="AG33" s="26"/>
    </row>
    <row r="34" spans="1:33" s="9" customFormat="1" ht="19.5" customHeight="1">
      <c r="A34" s="181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R34" s="44"/>
      <c r="S34" s="8"/>
      <c r="T34" s="39"/>
      <c r="U34" s="39"/>
      <c r="V34" s="39"/>
      <c r="W34" s="47"/>
      <c r="X34" s="47"/>
      <c r="Y34" s="47"/>
      <c r="Z34" s="47"/>
      <c r="AA34" s="79"/>
      <c r="AB34" s="79"/>
      <c r="AC34" s="79"/>
      <c r="AD34" s="79"/>
      <c r="AE34" s="80"/>
      <c r="AF34" s="124"/>
      <c r="AG34" s="26"/>
    </row>
    <row r="35" spans="1:34" s="9" customFormat="1" ht="6.75" customHeight="1">
      <c r="A35" s="108"/>
      <c r="B35" s="81"/>
      <c r="C35" s="81"/>
      <c r="D35" s="7"/>
      <c r="E35" s="81"/>
      <c r="F35" s="81"/>
      <c r="G35" s="81"/>
      <c r="H35" s="7"/>
      <c r="I35" s="7"/>
      <c r="J35" s="7"/>
      <c r="K35" s="7"/>
      <c r="L35" s="7"/>
      <c r="M35" s="7"/>
      <c r="N35" s="7"/>
      <c r="O35" s="7"/>
      <c r="P35" s="81"/>
      <c r="Q35" s="10"/>
      <c r="R35" s="44"/>
      <c r="S35" s="26"/>
      <c r="T35" s="39"/>
      <c r="U35" s="39"/>
      <c r="V35" s="39"/>
      <c r="W35" s="49"/>
      <c r="X35" s="49"/>
      <c r="Y35" s="49"/>
      <c r="Z35" s="49"/>
      <c r="AA35" s="79"/>
      <c r="AB35" s="79"/>
      <c r="AC35" s="79"/>
      <c r="AD35" s="79"/>
      <c r="AE35" s="79"/>
      <c r="AF35" s="124"/>
      <c r="AG35" s="26"/>
      <c r="AH35" s="8"/>
    </row>
    <row r="36" spans="1:34" s="9" customFormat="1" ht="19.5" customHeight="1">
      <c r="A36" s="100"/>
      <c r="B36" s="101" t="s">
        <v>87</v>
      </c>
      <c r="O36" s="7"/>
      <c r="R36" s="10"/>
      <c r="AC36" s="8"/>
      <c r="AD36" s="8"/>
      <c r="AE36" s="8"/>
      <c r="AF36" s="136"/>
      <c r="AH36" s="11"/>
    </row>
    <row r="37" spans="1:34" s="9" customFormat="1" ht="19.5" customHeight="1">
      <c r="A37" s="102"/>
      <c r="B37" s="44" t="s">
        <v>0</v>
      </c>
      <c r="C37" s="8" t="s">
        <v>109</v>
      </c>
      <c r="H37" s="8"/>
      <c r="I37" s="8"/>
      <c r="J37" s="8"/>
      <c r="K37" s="7"/>
      <c r="L37" s="25"/>
      <c r="M37" s="25"/>
      <c r="N37" s="25"/>
      <c r="O37" s="97"/>
      <c r="P37" s="7"/>
      <c r="Q37" s="7"/>
      <c r="R37" s="7"/>
      <c r="AF37" s="124"/>
      <c r="AH37" s="11"/>
    </row>
    <row r="38" spans="1:34" s="9" customFormat="1" ht="19.5" customHeight="1">
      <c r="A38" s="100"/>
      <c r="B38" s="44" t="s">
        <v>5</v>
      </c>
      <c r="C38" s="103" t="s">
        <v>89</v>
      </c>
      <c r="D38" s="104"/>
      <c r="E38" s="104"/>
      <c r="F38" s="104"/>
      <c r="G38" s="104"/>
      <c r="H38" s="104"/>
      <c r="I38" s="104"/>
      <c r="J38" s="104"/>
      <c r="K38" s="105"/>
      <c r="L38" s="106"/>
      <c r="M38" s="106"/>
      <c r="N38" s="106"/>
      <c r="O38" s="107"/>
      <c r="P38" s="105"/>
      <c r="Q38" s="105"/>
      <c r="R38" s="105"/>
      <c r="S38" s="104"/>
      <c r="AE38" s="8"/>
      <c r="AF38" s="136"/>
      <c r="AH38" s="11"/>
    </row>
    <row r="39" spans="1:34" s="9" customFormat="1" ht="19.5" customHeight="1">
      <c r="A39" s="100"/>
      <c r="B39" s="44"/>
      <c r="C39" s="103" t="s">
        <v>88</v>
      </c>
      <c r="D39" s="104"/>
      <c r="E39" s="104"/>
      <c r="F39" s="104"/>
      <c r="G39" s="104"/>
      <c r="H39" s="104"/>
      <c r="I39" s="104"/>
      <c r="J39" s="104"/>
      <c r="K39" s="105"/>
      <c r="L39" s="106"/>
      <c r="M39" s="106"/>
      <c r="N39" s="106"/>
      <c r="O39" s="107"/>
      <c r="P39" s="105"/>
      <c r="Q39" s="105"/>
      <c r="R39" s="105"/>
      <c r="S39" s="104"/>
      <c r="AE39" s="8"/>
      <c r="AF39" s="136"/>
      <c r="AH39" s="11"/>
    </row>
    <row r="40" spans="1:34" s="9" customFormat="1" ht="19.5" customHeight="1">
      <c r="A40" s="100"/>
      <c r="B40" s="44" t="s">
        <v>1</v>
      </c>
      <c r="C40" s="8" t="s">
        <v>90</v>
      </c>
      <c r="H40" s="8"/>
      <c r="I40" s="8"/>
      <c r="J40" s="8"/>
      <c r="K40" s="7"/>
      <c r="L40" s="25"/>
      <c r="M40" s="25"/>
      <c r="N40" s="25"/>
      <c r="O40" s="97"/>
      <c r="P40" s="7"/>
      <c r="Q40" s="7"/>
      <c r="R40" s="7"/>
      <c r="AE40" s="8"/>
      <c r="AF40" s="136"/>
      <c r="AH40" s="11"/>
    </row>
    <row r="41" spans="1:34" s="9" customFormat="1" ht="19.5" customHeight="1">
      <c r="A41" s="100"/>
      <c r="B41" s="54" t="s">
        <v>2</v>
      </c>
      <c r="C41" s="8" t="s">
        <v>92</v>
      </c>
      <c r="H41" s="8"/>
      <c r="I41" s="8"/>
      <c r="J41" s="8"/>
      <c r="K41" s="7"/>
      <c r="L41" s="25"/>
      <c r="M41" s="25"/>
      <c r="N41" s="25"/>
      <c r="O41" s="97"/>
      <c r="P41" s="7"/>
      <c r="Q41" s="7"/>
      <c r="R41" s="7"/>
      <c r="AE41" s="8"/>
      <c r="AF41" s="136"/>
      <c r="AH41" s="12"/>
    </row>
    <row r="42" spans="1:34" s="9" customFormat="1" ht="19.5" customHeight="1">
      <c r="A42" s="100"/>
      <c r="B42" s="44"/>
      <c r="C42" s="8" t="s">
        <v>91</v>
      </c>
      <c r="H42" s="8"/>
      <c r="I42" s="8"/>
      <c r="J42" s="8"/>
      <c r="K42" s="7"/>
      <c r="L42" s="25"/>
      <c r="M42" s="25"/>
      <c r="N42" s="25"/>
      <c r="O42" s="97"/>
      <c r="P42" s="7"/>
      <c r="Q42" s="7"/>
      <c r="R42" s="7"/>
      <c r="AE42" s="8"/>
      <c r="AF42" s="136"/>
      <c r="AH42" s="12"/>
    </row>
    <row r="43" spans="1:39" s="9" customFormat="1" ht="19.5" customHeight="1">
      <c r="A43" s="100"/>
      <c r="B43" s="44" t="s">
        <v>3</v>
      </c>
      <c r="C43" s="8" t="s">
        <v>93</v>
      </c>
      <c r="H43" s="8"/>
      <c r="I43" s="8"/>
      <c r="J43" s="8"/>
      <c r="K43" s="7"/>
      <c r="L43" s="25"/>
      <c r="M43" s="25"/>
      <c r="N43" s="25"/>
      <c r="O43" s="97"/>
      <c r="P43" s="7"/>
      <c r="Q43" s="7"/>
      <c r="R43" s="7"/>
      <c r="AE43" s="8"/>
      <c r="AF43" s="136"/>
      <c r="AH43" s="14"/>
      <c r="AM43" s="19"/>
    </row>
    <row r="44" spans="1:37" s="5" customFormat="1" ht="18">
      <c r="A44" s="102"/>
      <c r="B44" s="54" t="s">
        <v>7</v>
      </c>
      <c r="C44" s="8" t="s">
        <v>98</v>
      </c>
      <c r="D44" s="9"/>
      <c r="E44" s="9"/>
      <c r="F44" s="9"/>
      <c r="G44" s="9"/>
      <c r="H44" s="8"/>
      <c r="I44" s="8"/>
      <c r="J44" s="8"/>
      <c r="K44" s="7"/>
      <c r="L44" s="25"/>
      <c r="M44" s="25"/>
      <c r="N44" s="25"/>
      <c r="O44" s="97"/>
      <c r="P44" s="7"/>
      <c r="Q44" s="7"/>
      <c r="R44" s="7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124"/>
      <c r="AG44" s="6"/>
      <c r="AH44" s="16"/>
      <c r="AI44" s="26"/>
      <c r="AJ44" s="16"/>
      <c r="AK44" s="25"/>
    </row>
    <row r="45" spans="1:37" s="5" customFormat="1" ht="18">
      <c r="A45" s="102"/>
      <c r="B45" s="54" t="s">
        <v>6</v>
      </c>
      <c r="C45" s="8" t="s">
        <v>97</v>
      </c>
      <c r="D45" s="9"/>
      <c r="E45" s="9"/>
      <c r="F45" s="9"/>
      <c r="G45" s="9"/>
      <c r="H45" s="8"/>
      <c r="I45" s="8"/>
      <c r="J45" s="8"/>
      <c r="K45" s="7"/>
      <c r="L45" s="25"/>
      <c r="M45" s="25"/>
      <c r="N45" s="25"/>
      <c r="O45" s="97"/>
      <c r="P45" s="7"/>
      <c r="Q45" s="7"/>
      <c r="R45" s="7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124"/>
      <c r="AG45" s="6"/>
      <c r="AH45" s="16"/>
      <c r="AI45" s="26"/>
      <c r="AJ45" s="16"/>
      <c r="AK45" s="25"/>
    </row>
    <row r="46" spans="1:37" s="5" customFormat="1" ht="18">
      <c r="A46" s="141"/>
      <c r="B46" s="44" t="s">
        <v>17</v>
      </c>
      <c r="C46" s="9" t="s">
        <v>94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7"/>
      <c r="P46" s="9"/>
      <c r="Q46" s="9"/>
      <c r="R46" s="10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124"/>
      <c r="AG46" s="6"/>
      <c r="AH46" s="16"/>
      <c r="AI46" s="26"/>
      <c r="AJ46" s="16"/>
      <c r="AK46" s="25"/>
    </row>
    <row r="47" spans="1:35" s="9" customFormat="1" ht="18" customHeight="1">
      <c r="A47" s="100"/>
      <c r="B47" s="44"/>
      <c r="C47" s="9" t="s">
        <v>95</v>
      </c>
      <c r="O47" s="7"/>
      <c r="R47" s="10"/>
      <c r="AC47" s="8"/>
      <c r="AD47" s="8"/>
      <c r="AE47" s="8"/>
      <c r="AF47" s="136"/>
      <c r="AH47" s="17"/>
      <c r="AI47" s="10"/>
    </row>
    <row r="48" spans="1:35" s="9" customFormat="1" ht="18" customHeight="1">
      <c r="A48" s="100"/>
      <c r="B48" s="44" t="s">
        <v>18</v>
      </c>
      <c r="C48" s="9" t="s">
        <v>96</v>
      </c>
      <c r="O48" s="7"/>
      <c r="R48" s="10"/>
      <c r="AC48" s="8"/>
      <c r="AD48" s="8"/>
      <c r="AE48" s="8"/>
      <c r="AF48" s="136"/>
      <c r="AH48" s="17"/>
      <c r="AI48" s="10"/>
    </row>
    <row r="49" spans="1:35" s="9" customFormat="1" ht="18" customHeight="1">
      <c r="A49" s="100"/>
      <c r="O49" s="7"/>
      <c r="R49" s="10"/>
      <c r="AC49" s="8"/>
      <c r="AD49" s="8"/>
      <c r="AE49" s="8"/>
      <c r="AF49" s="136"/>
      <c r="AH49" s="17"/>
      <c r="AI49" s="10"/>
    </row>
    <row r="50" spans="1:35" s="9" customFormat="1" ht="18" customHeight="1">
      <c r="A50" s="181" t="s">
        <v>59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R50" s="78"/>
      <c r="AC50" s="8"/>
      <c r="AD50" s="8"/>
      <c r="AE50" s="8"/>
      <c r="AF50" s="136"/>
      <c r="AH50" s="13"/>
      <c r="AI50" s="10"/>
    </row>
    <row r="51" spans="1:35" s="9" customFormat="1" ht="18" customHeight="1">
      <c r="A51" s="181" t="s">
        <v>58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R51" s="44"/>
      <c r="S51" s="8"/>
      <c r="T51" s="39"/>
      <c r="U51" s="39"/>
      <c r="V51" s="39"/>
      <c r="W51" s="47"/>
      <c r="X51" s="47"/>
      <c r="Y51" s="47"/>
      <c r="Z51" s="47"/>
      <c r="AA51" s="47"/>
      <c r="AB51" s="47"/>
      <c r="AC51" s="79"/>
      <c r="AD51" s="79"/>
      <c r="AE51" s="79"/>
      <c r="AF51" s="137"/>
      <c r="AH51" s="13"/>
      <c r="AI51" s="10"/>
    </row>
    <row r="52" spans="1:34" s="9" customFormat="1" ht="18" customHeight="1">
      <c r="A52" s="108"/>
      <c r="B52" s="81"/>
      <c r="C52" s="8"/>
      <c r="D52" s="7"/>
      <c r="E52" s="81"/>
      <c r="F52" s="81"/>
      <c r="G52" s="81"/>
      <c r="H52" s="7"/>
      <c r="I52" s="7"/>
      <c r="J52" s="7"/>
      <c r="K52" s="7"/>
      <c r="L52" s="7"/>
      <c r="M52" s="7"/>
      <c r="N52" s="7"/>
      <c r="O52" s="7"/>
      <c r="P52" s="81"/>
      <c r="Q52" s="10"/>
      <c r="R52" s="44"/>
      <c r="S52" s="26"/>
      <c r="T52" s="39"/>
      <c r="U52" s="39"/>
      <c r="V52" s="39"/>
      <c r="W52" s="49"/>
      <c r="X52" s="49"/>
      <c r="Y52" s="49"/>
      <c r="Z52" s="49"/>
      <c r="AA52" s="49"/>
      <c r="AB52" s="49"/>
      <c r="AC52" s="79"/>
      <c r="AD52" s="79"/>
      <c r="AE52" s="79"/>
      <c r="AF52" s="138"/>
      <c r="AH52" s="18"/>
    </row>
    <row r="53" spans="1:35" s="9" customFormat="1" ht="18" customHeight="1">
      <c r="A53" s="109"/>
      <c r="B53" s="7"/>
      <c r="C53" s="12"/>
      <c r="D53" s="12"/>
      <c r="E53" s="12"/>
      <c r="F53" s="12"/>
      <c r="G53" s="12"/>
      <c r="H53" s="12"/>
      <c r="I53" s="110" t="s">
        <v>15</v>
      </c>
      <c r="J53" s="12"/>
      <c r="K53" s="40"/>
      <c r="M53" s="110" t="s">
        <v>15</v>
      </c>
      <c r="O53" s="40"/>
      <c r="P53" s="12"/>
      <c r="R53" s="44"/>
      <c r="S53" s="110" t="s">
        <v>15</v>
      </c>
      <c r="T53" s="46"/>
      <c r="U53" s="40"/>
      <c r="V53" s="40"/>
      <c r="W53" s="110" t="s">
        <v>16</v>
      </c>
      <c r="X53" s="12"/>
      <c r="Y53" s="110" t="s">
        <v>16</v>
      </c>
      <c r="AA53" s="110"/>
      <c r="AC53" s="40"/>
      <c r="AD53" s="110" t="s">
        <v>16</v>
      </c>
      <c r="AE53" s="44"/>
      <c r="AF53" s="124"/>
      <c r="AH53" s="19"/>
      <c r="AI53" s="10"/>
    </row>
    <row r="54" spans="1:37" s="9" customFormat="1" ht="24" customHeight="1">
      <c r="A54" s="102"/>
      <c r="B54" s="10"/>
      <c r="C54" s="10"/>
      <c r="D54" s="12"/>
      <c r="E54" s="12"/>
      <c r="F54" s="12"/>
      <c r="G54" s="12"/>
      <c r="H54" s="12"/>
      <c r="I54" s="48" t="s">
        <v>60</v>
      </c>
      <c r="J54" s="48"/>
      <c r="K54" s="12"/>
      <c r="L54" s="12"/>
      <c r="M54" s="48" t="s">
        <v>61</v>
      </c>
      <c r="N54" s="12"/>
      <c r="O54" s="44"/>
      <c r="P54" s="12"/>
      <c r="Q54" s="12"/>
      <c r="R54" s="44"/>
      <c r="S54" s="50" t="s">
        <v>83</v>
      </c>
      <c r="T54" s="83"/>
      <c r="U54" s="44"/>
      <c r="V54" s="44"/>
      <c r="W54" s="48" t="s">
        <v>60</v>
      </c>
      <c r="X54" s="48"/>
      <c r="Y54" s="48" t="s">
        <v>61</v>
      </c>
      <c r="Z54" s="12"/>
      <c r="AA54" s="50"/>
      <c r="AB54" s="12"/>
      <c r="AC54" s="44"/>
      <c r="AD54" s="50" t="s">
        <v>83</v>
      </c>
      <c r="AE54" s="44"/>
      <c r="AF54" s="124"/>
      <c r="AH54" s="21"/>
      <c r="AI54" s="22"/>
      <c r="AJ54" s="23"/>
      <c r="AK54" s="23"/>
    </row>
    <row r="55" spans="1:34" s="9" customFormat="1" ht="18" customHeight="1">
      <c r="A55" s="102"/>
      <c r="B55" s="10"/>
      <c r="C55" s="10"/>
      <c r="D55" s="12"/>
      <c r="E55" s="12"/>
      <c r="F55" s="12"/>
      <c r="G55" s="12"/>
      <c r="H55" s="12"/>
      <c r="I55" s="12"/>
      <c r="J55" s="12"/>
      <c r="K55" s="12"/>
      <c r="L55" s="12"/>
      <c r="M55" s="44"/>
      <c r="N55" s="12"/>
      <c r="O55" s="44"/>
      <c r="P55" s="12"/>
      <c r="Q55" s="12"/>
      <c r="R55" s="44"/>
      <c r="S55" s="44"/>
      <c r="T55" s="39"/>
      <c r="U55" s="44"/>
      <c r="V55" s="44"/>
      <c r="W55" s="12"/>
      <c r="X55" s="12"/>
      <c r="Y55" s="44"/>
      <c r="Z55" s="12"/>
      <c r="AA55" s="44"/>
      <c r="AB55" s="12"/>
      <c r="AC55" s="44"/>
      <c r="AD55" s="44"/>
      <c r="AE55" s="44"/>
      <c r="AF55" s="124"/>
      <c r="AH55" s="19"/>
    </row>
    <row r="56" spans="1:35" s="9" customFormat="1" ht="19.5" customHeight="1">
      <c r="A56" s="100"/>
      <c r="B56" s="82" t="s">
        <v>62</v>
      </c>
      <c r="C56" s="10"/>
      <c r="D56" s="10"/>
      <c r="I56" s="84">
        <v>94069161.34</v>
      </c>
      <c r="J56" s="84"/>
      <c r="K56" s="71"/>
      <c r="L56" s="71"/>
      <c r="M56" s="71">
        <v>25290794.67</v>
      </c>
      <c r="N56" s="71"/>
      <c r="O56" s="71"/>
      <c r="P56" s="85"/>
      <c r="Q56" s="84"/>
      <c r="R56" s="58"/>
      <c r="S56" s="71">
        <v>119359956.01</v>
      </c>
      <c r="T56" s="86"/>
      <c r="U56" s="71"/>
      <c r="V56" s="71"/>
      <c r="W56" s="71">
        <v>82997202.22</v>
      </c>
      <c r="X56" s="16"/>
      <c r="Y56" s="71">
        <v>25227649.32</v>
      </c>
      <c r="Z56" s="16"/>
      <c r="AA56" s="71"/>
      <c r="AB56" s="49"/>
      <c r="AC56" s="16"/>
      <c r="AD56" s="71">
        <v>108224851.54</v>
      </c>
      <c r="AE56" s="47"/>
      <c r="AF56" s="124"/>
      <c r="AH56" s="13"/>
      <c r="AI56" s="10"/>
    </row>
    <row r="57" spans="1:34" s="9" customFormat="1" ht="19.5" customHeight="1">
      <c r="A57" s="100"/>
      <c r="C57" s="87" t="s">
        <v>63</v>
      </c>
      <c r="D57" s="36" t="s">
        <v>64</v>
      </c>
      <c r="H57" s="8"/>
      <c r="I57" s="70">
        <v>87360250.68</v>
      </c>
      <c r="J57" s="64"/>
      <c r="K57" s="71"/>
      <c r="L57" s="71"/>
      <c r="M57" s="70">
        <v>19083951.76</v>
      </c>
      <c r="N57" s="71"/>
      <c r="O57" s="71"/>
      <c r="P57" s="84"/>
      <c r="Q57" s="84"/>
      <c r="R57" s="58"/>
      <c r="S57" s="70">
        <v>106444202.44</v>
      </c>
      <c r="T57" s="86"/>
      <c r="U57" s="71"/>
      <c r="V57" s="70"/>
      <c r="W57" s="70">
        <v>77808207.72</v>
      </c>
      <c r="X57" s="16"/>
      <c r="Y57" s="70">
        <v>20186265.89</v>
      </c>
      <c r="Z57" s="16"/>
      <c r="AA57" s="71"/>
      <c r="AB57" s="49"/>
      <c r="AC57" s="16"/>
      <c r="AD57" s="70">
        <v>97994473.61</v>
      </c>
      <c r="AE57" s="39"/>
      <c r="AF57" s="124"/>
      <c r="AH57" s="13"/>
    </row>
    <row r="58" spans="1:35" s="9" customFormat="1" ht="19.5" customHeight="1">
      <c r="A58" s="100"/>
      <c r="B58" s="82" t="s">
        <v>65</v>
      </c>
      <c r="D58" s="10"/>
      <c r="H58" s="8"/>
      <c r="I58" s="88">
        <v>6708910.66</v>
      </c>
      <c r="J58" s="64"/>
      <c r="K58" s="88"/>
      <c r="L58" s="88"/>
      <c r="M58" s="88">
        <v>6206842.91</v>
      </c>
      <c r="N58" s="88"/>
      <c r="O58" s="88"/>
      <c r="P58" s="84"/>
      <c r="Q58" s="84"/>
      <c r="R58" s="58"/>
      <c r="S58" s="88">
        <f>S56-S57</f>
        <v>12915753.570000008</v>
      </c>
      <c r="T58" s="86"/>
      <c r="U58" s="88"/>
      <c r="V58" s="88"/>
      <c r="W58" s="88">
        <f>W56-W57</f>
        <v>5188994.5</v>
      </c>
      <c r="X58" s="42"/>
      <c r="Y58" s="88">
        <f>Y56-Y57</f>
        <v>5041383.43</v>
      </c>
      <c r="Z58" s="42"/>
      <c r="AA58" s="88"/>
      <c r="AB58" s="49"/>
      <c r="AC58" s="42"/>
      <c r="AD58" s="88">
        <v>10230377.93</v>
      </c>
      <c r="AE58" s="47"/>
      <c r="AF58" s="124"/>
      <c r="AH58" s="24"/>
      <c r="AI58" s="25"/>
    </row>
    <row r="59" spans="1:35" s="9" customFormat="1" ht="19.5" customHeight="1">
      <c r="A59" s="102"/>
      <c r="C59" s="87" t="s">
        <v>66</v>
      </c>
      <c r="D59" s="36" t="s">
        <v>67</v>
      </c>
      <c r="H59" s="8"/>
      <c r="I59" s="70">
        <v>468711.49</v>
      </c>
      <c r="J59" s="64"/>
      <c r="K59" s="71"/>
      <c r="L59" s="71"/>
      <c r="M59" s="70">
        <v>1455909.51</v>
      </c>
      <c r="N59" s="71"/>
      <c r="O59" s="71"/>
      <c r="P59" s="64"/>
      <c r="Q59" s="64"/>
      <c r="R59" s="58"/>
      <c r="S59" s="70">
        <v>1924621</v>
      </c>
      <c r="T59" s="84"/>
      <c r="U59" s="71"/>
      <c r="V59" s="70"/>
      <c r="W59" s="70">
        <v>217654.65</v>
      </c>
      <c r="X59" s="16"/>
      <c r="Y59" s="70">
        <v>1145033.41</v>
      </c>
      <c r="Z59" s="16"/>
      <c r="AA59" s="71"/>
      <c r="AB59" s="51"/>
      <c r="AC59" s="16"/>
      <c r="AD59" s="70">
        <v>1362688.06</v>
      </c>
      <c r="AE59" s="47"/>
      <c r="AF59" s="124"/>
      <c r="AH59" s="24"/>
      <c r="AI59" s="25"/>
    </row>
    <row r="60" spans="1:35" s="9" customFormat="1" ht="19.5" customHeight="1">
      <c r="A60" s="100"/>
      <c r="D60" s="82" t="s">
        <v>68</v>
      </c>
      <c r="H60" s="8"/>
      <c r="I60" s="71">
        <v>7177622.15</v>
      </c>
      <c r="J60" s="64"/>
      <c r="K60" s="71"/>
      <c r="L60" s="71"/>
      <c r="M60" s="71">
        <v>7662752.42</v>
      </c>
      <c r="N60" s="71"/>
      <c r="O60" s="71"/>
      <c r="P60" s="64"/>
      <c r="Q60" s="64"/>
      <c r="R60" s="58"/>
      <c r="S60" s="71">
        <f>S58+S59</f>
        <v>14840374.570000008</v>
      </c>
      <c r="T60" s="84"/>
      <c r="U60" s="71"/>
      <c r="V60" s="71"/>
      <c r="W60" s="71">
        <f>W58+W59</f>
        <v>5406649.15</v>
      </c>
      <c r="X60" s="16"/>
      <c r="Y60" s="71">
        <f>Y58+Y59</f>
        <v>6186416.84</v>
      </c>
      <c r="Z60" s="16"/>
      <c r="AA60" s="71"/>
      <c r="AB60" s="52"/>
      <c r="AC60" s="16"/>
      <c r="AD60" s="71">
        <v>11593065.99</v>
      </c>
      <c r="AE60" s="12"/>
      <c r="AF60" s="124"/>
      <c r="AH60" s="15"/>
      <c r="AI60" s="26"/>
    </row>
    <row r="61" spans="1:35" s="9" customFormat="1" ht="19.5" customHeight="1">
      <c r="A61" s="100"/>
      <c r="C61" s="87" t="s">
        <v>63</v>
      </c>
      <c r="D61" s="36" t="s">
        <v>69</v>
      </c>
      <c r="H61" s="8"/>
      <c r="I61" s="71">
        <v>1499155.1</v>
      </c>
      <c r="J61" s="64"/>
      <c r="K61" s="71"/>
      <c r="L61" s="89"/>
      <c r="M61" s="71">
        <v>1831932.51</v>
      </c>
      <c r="N61" s="89"/>
      <c r="O61" s="71"/>
      <c r="P61" s="64"/>
      <c r="Q61" s="64"/>
      <c r="R61" s="90"/>
      <c r="S61" s="71">
        <v>3331087.61</v>
      </c>
      <c r="T61" s="84"/>
      <c r="U61" s="71"/>
      <c r="V61" s="71"/>
      <c r="W61" s="71">
        <v>1339124.23</v>
      </c>
      <c r="X61" s="16"/>
      <c r="Y61" s="71">
        <v>1758504.41</v>
      </c>
      <c r="Z61" s="16"/>
      <c r="AA61" s="71"/>
      <c r="AB61" s="52"/>
      <c r="AC61" s="16"/>
      <c r="AD61" s="71">
        <v>3097628.64</v>
      </c>
      <c r="AE61" s="12"/>
      <c r="AF61" s="124"/>
      <c r="AH61" s="15"/>
      <c r="AI61" s="26"/>
    </row>
    <row r="62" spans="1:35" s="9" customFormat="1" ht="19.5" customHeight="1">
      <c r="A62" s="100"/>
      <c r="C62" s="87"/>
      <c r="D62" s="36" t="s">
        <v>70</v>
      </c>
      <c r="H62" s="8"/>
      <c r="I62" s="71">
        <v>0</v>
      </c>
      <c r="J62" s="64"/>
      <c r="K62" s="71"/>
      <c r="L62" s="89"/>
      <c r="M62" s="71">
        <v>41187.55</v>
      </c>
      <c r="N62" s="89"/>
      <c r="O62" s="71"/>
      <c r="P62" s="64"/>
      <c r="Q62" s="64"/>
      <c r="R62" s="90"/>
      <c r="S62" s="71">
        <v>41187.55</v>
      </c>
      <c r="T62" s="84"/>
      <c r="U62" s="71"/>
      <c r="V62" s="71"/>
      <c r="W62" s="71">
        <v>0</v>
      </c>
      <c r="X62" s="16"/>
      <c r="Y62" s="71">
        <v>153918.06</v>
      </c>
      <c r="Z62" s="16"/>
      <c r="AA62" s="71"/>
      <c r="AB62" s="52"/>
      <c r="AC62" s="16"/>
      <c r="AD62" s="71">
        <v>153918.06</v>
      </c>
      <c r="AE62" s="12"/>
      <c r="AF62" s="124"/>
      <c r="AH62" s="15"/>
      <c r="AI62" s="26"/>
    </row>
    <row r="63" spans="1:35" s="9" customFormat="1" ht="19.5" customHeight="1">
      <c r="A63" s="100"/>
      <c r="D63" s="36" t="s">
        <v>71</v>
      </c>
      <c r="H63" s="8"/>
      <c r="I63" s="70">
        <v>5459399.6</v>
      </c>
      <c r="J63" s="64"/>
      <c r="K63" s="71"/>
      <c r="L63" s="89"/>
      <c r="M63" s="70">
        <v>4484327.32</v>
      </c>
      <c r="N63" s="89"/>
      <c r="O63" s="71"/>
      <c r="P63" s="64"/>
      <c r="Q63" s="64"/>
      <c r="R63" s="90"/>
      <c r="S63" s="70">
        <v>9943726.92</v>
      </c>
      <c r="T63" s="84"/>
      <c r="U63" s="71"/>
      <c r="V63" s="70"/>
      <c r="W63" s="70">
        <v>3979431.23</v>
      </c>
      <c r="X63" s="16"/>
      <c r="Y63" s="70">
        <f>3808719.19+39717.95</f>
        <v>3848437.14</v>
      </c>
      <c r="Z63" s="16"/>
      <c r="AA63" s="71"/>
      <c r="AB63" s="52"/>
      <c r="AC63" s="16"/>
      <c r="AD63" s="70">
        <v>7827868.37</v>
      </c>
      <c r="AE63" s="12"/>
      <c r="AF63" s="124"/>
      <c r="AH63" s="15"/>
      <c r="AI63" s="26"/>
    </row>
    <row r="64" spans="1:35" s="9" customFormat="1" ht="19.5" customHeight="1">
      <c r="A64" s="100"/>
      <c r="B64" s="82" t="s">
        <v>72</v>
      </c>
      <c r="H64" s="8"/>
      <c r="I64" s="71">
        <v>219067.45</v>
      </c>
      <c r="J64" s="64"/>
      <c r="K64" s="71"/>
      <c r="L64" s="89"/>
      <c r="M64" s="71">
        <v>1305305.04</v>
      </c>
      <c r="N64" s="89"/>
      <c r="O64" s="71"/>
      <c r="P64" s="64"/>
      <c r="Q64" s="64"/>
      <c r="R64" s="90"/>
      <c r="S64" s="71">
        <f>S60-S61-S62-S63</f>
        <v>1524372.4900000077</v>
      </c>
      <c r="T64" s="84"/>
      <c r="U64" s="71"/>
      <c r="V64" s="71"/>
      <c r="W64" s="71">
        <f>W60-W61-W62-W63</f>
        <v>88093.69000000041</v>
      </c>
      <c r="X64" s="16"/>
      <c r="Y64" s="71">
        <f>Y60-Y61-Y62-Y63</f>
        <v>425557.23</v>
      </c>
      <c r="Z64" s="16"/>
      <c r="AA64" s="71"/>
      <c r="AB64" s="52"/>
      <c r="AC64" s="16"/>
      <c r="AD64" s="71">
        <v>513650.92</v>
      </c>
      <c r="AE64" s="12"/>
      <c r="AF64" s="124"/>
      <c r="AH64" s="16"/>
      <c r="AI64" s="25"/>
    </row>
    <row r="65" spans="1:35" s="9" customFormat="1" ht="19.5" customHeight="1">
      <c r="A65" s="100"/>
      <c r="C65" s="87" t="s">
        <v>63</v>
      </c>
      <c r="D65" s="36" t="s">
        <v>73</v>
      </c>
      <c r="H65" s="8"/>
      <c r="I65" s="70">
        <v>186598.56</v>
      </c>
      <c r="J65" s="64"/>
      <c r="K65" s="71"/>
      <c r="L65" s="89"/>
      <c r="M65" s="70">
        <v>360741.51</v>
      </c>
      <c r="N65" s="89"/>
      <c r="O65" s="71"/>
      <c r="P65" s="64"/>
      <c r="Q65" s="64"/>
      <c r="R65" s="90"/>
      <c r="S65" s="70">
        <v>547340.07</v>
      </c>
      <c r="T65" s="84"/>
      <c r="U65" s="71"/>
      <c r="V65" s="70"/>
      <c r="W65" s="70">
        <v>98461.63</v>
      </c>
      <c r="X65" s="16"/>
      <c r="Y65" s="70">
        <v>528182.72</v>
      </c>
      <c r="Z65" s="16"/>
      <c r="AA65" s="71"/>
      <c r="AB65" s="52"/>
      <c r="AC65" s="16"/>
      <c r="AD65" s="70">
        <v>626644.35</v>
      </c>
      <c r="AE65" s="12"/>
      <c r="AF65" s="124"/>
      <c r="AH65" s="16"/>
      <c r="AI65" s="25"/>
    </row>
    <row r="66" spans="1:35" s="9" customFormat="1" ht="19.5" customHeight="1">
      <c r="A66" s="100"/>
      <c r="B66" s="82" t="s">
        <v>74</v>
      </c>
      <c r="D66" s="10"/>
      <c r="H66" s="8"/>
      <c r="I66" s="71">
        <v>32468.89</v>
      </c>
      <c r="J66" s="64"/>
      <c r="K66" s="71"/>
      <c r="L66" s="71"/>
      <c r="M66" s="71">
        <v>944563.53</v>
      </c>
      <c r="N66" s="71"/>
      <c r="O66" s="71"/>
      <c r="P66" s="64"/>
      <c r="Q66" s="64"/>
      <c r="R66" s="58"/>
      <c r="S66" s="71">
        <f>S64-S65</f>
        <v>977032.4200000077</v>
      </c>
      <c r="T66" s="91"/>
      <c r="U66" s="71"/>
      <c r="V66" s="71"/>
      <c r="W66" s="71">
        <f>W64-W65</f>
        <v>-10367.939999999595</v>
      </c>
      <c r="X66" s="16"/>
      <c r="Y66" s="71">
        <f>Y64-Y65</f>
        <v>-102625.48999999999</v>
      </c>
      <c r="Z66" s="16"/>
      <c r="AA66" s="71"/>
      <c r="AB66" s="53"/>
      <c r="AC66" s="16"/>
      <c r="AD66" s="71">
        <f>W66+Y66</f>
        <v>-112993.42999999959</v>
      </c>
      <c r="AE66" s="12"/>
      <c r="AF66" s="124"/>
      <c r="AH66" s="16"/>
      <c r="AI66" s="25"/>
    </row>
    <row r="67" spans="1:35" s="9" customFormat="1" ht="19.5" customHeight="1">
      <c r="A67" s="102"/>
      <c r="C67" s="87" t="s">
        <v>66</v>
      </c>
      <c r="D67" s="36" t="s">
        <v>75</v>
      </c>
      <c r="I67" s="71">
        <v>0</v>
      </c>
      <c r="J67" s="84"/>
      <c r="K67" s="71"/>
      <c r="L67" s="71"/>
      <c r="M67" s="71">
        <v>586283.13</v>
      </c>
      <c r="N67" s="71"/>
      <c r="O67" s="71"/>
      <c r="P67" s="84"/>
      <c r="Q67" s="84"/>
      <c r="R67" s="90"/>
      <c r="S67" s="71">
        <v>586283.13</v>
      </c>
      <c r="T67" s="84"/>
      <c r="U67" s="71"/>
      <c r="V67" s="71"/>
      <c r="W67" s="71">
        <v>0</v>
      </c>
      <c r="X67" s="16"/>
      <c r="Y67" s="71">
        <v>1046713.38</v>
      </c>
      <c r="Z67" s="16"/>
      <c r="AA67" s="71"/>
      <c r="AB67" s="52"/>
      <c r="AC67" s="16"/>
      <c r="AD67" s="71">
        <v>1046713.38</v>
      </c>
      <c r="AE67" s="12"/>
      <c r="AF67" s="124"/>
      <c r="AH67" s="16"/>
      <c r="AI67" s="25"/>
    </row>
    <row r="68" spans="1:35" s="9" customFormat="1" ht="19.5" customHeight="1">
      <c r="A68" s="102"/>
      <c r="C68" s="87" t="s">
        <v>63</v>
      </c>
      <c r="D68" s="36" t="s">
        <v>76</v>
      </c>
      <c r="H68" s="8"/>
      <c r="I68" s="70">
        <v>0</v>
      </c>
      <c r="J68" s="64"/>
      <c r="K68" s="71"/>
      <c r="L68" s="71"/>
      <c r="M68" s="70">
        <v>1210653.19</v>
      </c>
      <c r="N68" s="71"/>
      <c r="O68" s="71"/>
      <c r="P68" s="64"/>
      <c r="Q68" s="64"/>
      <c r="R68" s="90"/>
      <c r="S68" s="70">
        <v>1210653.19</v>
      </c>
      <c r="T68" s="84"/>
      <c r="U68" s="71"/>
      <c r="V68" s="70"/>
      <c r="W68" s="70">
        <v>0</v>
      </c>
      <c r="X68" s="16"/>
      <c r="Y68" s="70">
        <v>1217416.92</v>
      </c>
      <c r="Z68" s="16"/>
      <c r="AA68" s="71"/>
      <c r="AB68" s="52"/>
      <c r="AC68" s="16"/>
      <c r="AD68" s="70">
        <v>1217416.92</v>
      </c>
      <c r="AE68" s="12"/>
      <c r="AF68" s="124"/>
      <c r="AH68" s="16"/>
      <c r="AI68" s="25"/>
    </row>
    <row r="69" spans="1:35" s="9" customFormat="1" ht="19.5" customHeight="1">
      <c r="A69" s="100"/>
      <c r="B69" s="82" t="s">
        <v>77</v>
      </c>
      <c r="H69" s="8"/>
      <c r="I69" s="88">
        <v>32468.89</v>
      </c>
      <c r="J69" s="64"/>
      <c r="K69" s="88"/>
      <c r="L69" s="71"/>
      <c r="M69" s="88">
        <v>320193.47</v>
      </c>
      <c r="N69" s="71"/>
      <c r="O69" s="88"/>
      <c r="P69" s="64"/>
      <c r="Q69" s="64"/>
      <c r="R69" s="58"/>
      <c r="S69" s="88">
        <f>+S66+S67-S68</f>
        <v>352662.3600000078</v>
      </c>
      <c r="T69" s="84"/>
      <c r="U69" s="88"/>
      <c r="V69" s="88"/>
      <c r="W69" s="88">
        <f>+W66+W67-W68</f>
        <v>-10367.939999999595</v>
      </c>
      <c r="X69" s="42"/>
      <c r="Y69" s="88">
        <f>+Y66+Y67-Y68</f>
        <v>-273329.0299999999</v>
      </c>
      <c r="Z69" s="42"/>
      <c r="AA69" s="88"/>
      <c r="AB69" s="20"/>
      <c r="AC69" s="42"/>
      <c r="AD69" s="88">
        <f>W69+Y69</f>
        <v>-283696.9699999995</v>
      </c>
      <c r="AE69" s="8"/>
      <c r="AF69" s="124"/>
      <c r="AH69" s="16"/>
      <c r="AI69" s="25"/>
    </row>
    <row r="70" spans="1:35" s="9" customFormat="1" ht="19.5" customHeight="1">
      <c r="A70" s="100"/>
      <c r="C70" s="36"/>
      <c r="D70" s="36" t="s">
        <v>78</v>
      </c>
      <c r="E70" s="36"/>
      <c r="F70" s="36"/>
      <c r="H70" s="8"/>
      <c r="I70" s="71">
        <v>285003.61</v>
      </c>
      <c r="J70" s="64"/>
      <c r="K70" s="71"/>
      <c r="L70" s="71"/>
      <c r="M70" s="71">
        <v>630431.04</v>
      </c>
      <c r="N70" s="71"/>
      <c r="O70" s="71"/>
      <c r="P70" s="64"/>
      <c r="Q70" s="64"/>
      <c r="R70" s="90"/>
      <c r="S70" s="71">
        <f>M70+I70</f>
        <v>915434.65</v>
      </c>
      <c r="T70" s="84"/>
      <c r="U70" s="71"/>
      <c r="V70" s="71"/>
      <c r="W70" s="71">
        <v>230904.36</v>
      </c>
      <c r="X70" s="16"/>
      <c r="Y70" s="71">
        <v>779980.89</v>
      </c>
      <c r="Z70" s="16"/>
      <c r="AA70" s="71"/>
      <c r="AB70" s="51"/>
      <c r="AC70" s="16"/>
      <c r="AD70" s="71">
        <v>1010885.25</v>
      </c>
      <c r="AF70" s="124"/>
      <c r="AH70" s="16"/>
      <c r="AI70" s="25"/>
    </row>
    <row r="71" spans="1:35" s="9" customFormat="1" ht="19.5" customHeight="1">
      <c r="A71" s="100"/>
      <c r="C71" s="87" t="s">
        <v>63</v>
      </c>
      <c r="D71" s="202" t="s">
        <v>80</v>
      </c>
      <c r="E71" s="202"/>
      <c r="F71" s="202"/>
      <c r="H71" s="8"/>
      <c r="I71" s="74"/>
      <c r="J71" s="64"/>
      <c r="K71" s="74"/>
      <c r="L71" s="93"/>
      <c r="M71" s="71"/>
      <c r="N71" s="93"/>
      <c r="O71" s="74"/>
      <c r="P71" s="64"/>
      <c r="Q71" s="64"/>
      <c r="R71" s="90"/>
      <c r="S71" s="74"/>
      <c r="T71" s="84"/>
      <c r="U71" s="74"/>
      <c r="V71" s="74"/>
      <c r="W71" s="74"/>
      <c r="X71" s="43"/>
      <c r="Y71" s="74"/>
      <c r="Z71" s="43"/>
      <c r="AA71" s="74"/>
      <c r="AB71" s="51"/>
      <c r="AC71" s="43"/>
      <c r="AD71" s="74"/>
      <c r="AE71" s="8"/>
      <c r="AF71" s="124"/>
      <c r="AH71" s="16"/>
      <c r="AI71" s="25"/>
    </row>
    <row r="72" spans="1:35" s="9" customFormat="1" ht="19.5" customHeight="1">
      <c r="A72" s="100"/>
      <c r="B72" s="36" t="s">
        <v>4</v>
      </c>
      <c r="D72" s="202" t="s">
        <v>79</v>
      </c>
      <c r="E72" s="202"/>
      <c r="F72" s="202"/>
      <c r="H72" s="8"/>
      <c r="I72" s="74">
        <v>285003.61</v>
      </c>
      <c r="J72" s="64"/>
      <c r="K72" s="71"/>
      <c r="L72" s="93"/>
      <c r="M72" s="70">
        <v>630431.04</v>
      </c>
      <c r="N72" s="93"/>
      <c r="O72" s="71"/>
      <c r="P72" s="64"/>
      <c r="Q72" s="64"/>
      <c r="R72" s="90"/>
      <c r="S72" s="74">
        <v>915434.65</v>
      </c>
      <c r="T72" s="84"/>
      <c r="U72" s="71"/>
      <c r="V72" s="71"/>
      <c r="W72" s="74">
        <v>230904.36</v>
      </c>
      <c r="X72" s="43"/>
      <c r="Y72" s="71">
        <v>779980.89</v>
      </c>
      <c r="Z72" s="16"/>
      <c r="AA72" s="74"/>
      <c r="AC72" s="16"/>
      <c r="AD72" s="74">
        <v>1010885.25</v>
      </c>
      <c r="AF72" s="124"/>
      <c r="AH72" s="16"/>
      <c r="AI72" s="25"/>
    </row>
    <row r="73" spans="1:35" s="9" customFormat="1" ht="19.5" customHeight="1">
      <c r="A73" s="100"/>
      <c r="B73" s="82" t="s">
        <v>81</v>
      </c>
      <c r="D73" s="30"/>
      <c r="E73" s="30"/>
      <c r="F73" s="30"/>
      <c r="H73" s="8"/>
      <c r="I73" s="72">
        <v>32468.89</v>
      </c>
      <c r="J73" s="64"/>
      <c r="K73" s="71"/>
      <c r="L73" s="93"/>
      <c r="M73" s="118">
        <v>320193.47</v>
      </c>
      <c r="N73" s="93"/>
      <c r="O73" s="71"/>
      <c r="P73" s="64"/>
      <c r="Q73" s="64"/>
      <c r="R73" s="90"/>
      <c r="S73" s="72">
        <f>S69-S70+S72</f>
        <v>352662.3600000078</v>
      </c>
      <c r="T73" s="84"/>
      <c r="U73" s="71"/>
      <c r="V73" s="71"/>
      <c r="W73" s="72">
        <f>W69-W70+W72</f>
        <v>-10367.939999999595</v>
      </c>
      <c r="X73" s="43"/>
      <c r="Y73" s="72">
        <f>Y69-Y70+Y72</f>
        <v>-273329.0299999999</v>
      </c>
      <c r="Z73" s="16"/>
      <c r="AA73" s="74"/>
      <c r="AC73" s="16"/>
      <c r="AD73" s="72">
        <f>AD69</f>
        <v>-283696.9699999995</v>
      </c>
      <c r="AF73" s="124"/>
      <c r="AH73" s="16"/>
      <c r="AI73" s="25"/>
    </row>
    <row r="74" spans="1:35" s="9" customFormat="1" ht="19.5" customHeight="1">
      <c r="A74" s="100"/>
      <c r="B74" s="143" t="s">
        <v>63</v>
      </c>
      <c r="C74" s="87"/>
      <c r="D74" s="36" t="s">
        <v>99</v>
      </c>
      <c r="H74" s="8"/>
      <c r="I74" s="74">
        <v>0</v>
      </c>
      <c r="J74" s="64"/>
      <c r="K74" s="74"/>
      <c r="L74" s="93"/>
      <c r="M74" s="118">
        <v>5006.9</v>
      </c>
      <c r="N74" s="93"/>
      <c r="O74" s="74"/>
      <c r="P74" s="64"/>
      <c r="Q74" s="64"/>
      <c r="R74" s="90"/>
      <c r="S74" s="73">
        <v>5006.9</v>
      </c>
      <c r="T74" s="84"/>
      <c r="U74" s="74"/>
      <c r="V74" s="74"/>
      <c r="W74" s="73">
        <v>0</v>
      </c>
      <c r="X74" s="43"/>
      <c r="Y74" s="74">
        <v>0</v>
      </c>
      <c r="Z74" s="43"/>
      <c r="AA74" s="74"/>
      <c r="AC74" s="43"/>
      <c r="AD74" s="73">
        <v>0</v>
      </c>
      <c r="AF74" s="124"/>
      <c r="AH74" s="16"/>
      <c r="AI74" s="25"/>
    </row>
    <row r="75" spans="1:35" s="9" customFormat="1" ht="19.5" customHeight="1" thickBot="1">
      <c r="A75" s="100"/>
      <c r="B75" s="82" t="s">
        <v>82</v>
      </c>
      <c r="D75" s="10"/>
      <c r="H75" s="8"/>
      <c r="I75" s="75">
        <v>32468.89</v>
      </c>
      <c r="J75" s="64"/>
      <c r="K75" s="94"/>
      <c r="L75" s="96"/>
      <c r="M75" s="95">
        <f>M73-M74</f>
        <v>315186.56999999995</v>
      </c>
      <c r="N75" s="96"/>
      <c r="O75" s="94"/>
      <c r="P75" s="90"/>
      <c r="Q75" s="90"/>
      <c r="R75" s="58"/>
      <c r="S75" s="95">
        <f>S73-S74</f>
        <v>347655.46000000776</v>
      </c>
      <c r="T75" s="84"/>
      <c r="U75" s="94"/>
      <c r="V75" s="94"/>
      <c r="W75" s="142">
        <v>-10367.94</v>
      </c>
      <c r="X75" s="38"/>
      <c r="Y75" s="142">
        <f>Y73-Y74</f>
        <v>-273329.0299999999</v>
      </c>
      <c r="Z75" s="38"/>
      <c r="AA75" s="94"/>
      <c r="AC75" s="38"/>
      <c r="AD75" s="142">
        <f>AD69</f>
        <v>-283696.9699999995</v>
      </c>
      <c r="AF75" s="124"/>
      <c r="AH75" s="16"/>
      <c r="AI75" s="25"/>
    </row>
    <row r="76" spans="1:35" s="9" customFormat="1" ht="19.5" customHeight="1" thickTop="1">
      <c r="A76" s="102"/>
      <c r="B76" s="33"/>
      <c r="C76" s="33"/>
      <c r="H76" s="8"/>
      <c r="I76" s="74"/>
      <c r="J76" s="8"/>
      <c r="K76" s="7"/>
      <c r="L76" s="25"/>
      <c r="M76" s="71"/>
      <c r="N76" s="25"/>
      <c r="O76" s="97"/>
      <c r="P76" s="7"/>
      <c r="Q76" s="7"/>
      <c r="R76" s="7"/>
      <c r="S76" s="74"/>
      <c r="W76" s="74"/>
      <c r="Y76" s="74"/>
      <c r="AD76" s="74"/>
      <c r="AF76" s="124"/>
      <c r="AH76" s="16"/>
      <c r="AI76" s="25"/>
    </row>
    <row r="77" spans="1:35" s="9" customFormat="1" ht="18">
      <c r="A77" s="100"/>
      <c r="B77" s="178" t="s">
        <v>100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9"/>
      <c r="AH77" s="16"/>
      <c r="AI77" s="25"/>
    </row>
    <row r="78" spans="1:35" s="9" customFormat="1" ht="18">
      <c r="A78" s="1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39"/>
      <c r="AH78" s="16"/>
      <c r="AI78" s="25"/>
    </row>
    <row r="79" spans="1:35" s="9" customFormat="1" ht="18">
      <c r="A79" s="111"/>
      <c r="B79" s="12" t="s">
        <v>101</v>
      </c>
      <c r="C79" s="12"/>
      <c r="D79" s="12"/>
      <c r="E79" s="12"/>
      <c r="F79" s="12"/>
      <c r="G79" s="12"/>
      <c r="I79" s="176" t="s">
        <v>103</v>
      </c>
      <c r="J79" s="176"/>
      <c r="K79" s="176"/>
      <c r="L79" s="176"/>
      <c r="M79" s="176"/>
      <c r="N79" s="12"/>
      <c r="O79" s="176"/>
      <c r="P79" s="176"/>
      <c r="Q79" s="176"/>
      <c r="R79" s="176"/>
      <c r="S79" s="176"/>
      <c r="T79" s="12"/>
      <c r="U79" s="176" t="s">
        <v>105</v>
      </c>
      <c r="V79" s="176"/>
      <c r="W79" s="176"/>
      <c r="X79" s="176"/>
      <c r="Y79" s="176"/>
      <c r="Z79" s="12"/>
      <c r="AA79" s="176" t="s">
        <v>108</v>
      </c>
      <c r="AB79" s="176"/>
      <c r="AC79" s="176"/>
      <c r="AD79" s="176"/>
      <c r="AE79" s="176"/>
      <c r="AF79" s="197"/>
      <c r="AH79" s="16"/>
      <c r="AI79" s="25"/>
    </row>
    <row r="80" spans="1:35" s="9" customFormat="1" ht="18">
      <c r="A80" s="111"/>
      <c r="B80" s="98"/>
      <c r="C80" s="12"/>
      <c r="D80" s="12"/>
      <c r="E80" s="12"/>
      <c r="F80" s="12"/>
      <c r="G80" s="12"/>
      <c r="K80" s="47"/>
      <c r="L80" s="47"/>
      <c r="M80" s="47"/>
      <c r="N80" s="47"/>
      <c r="O80" s="175"/>
      <c r="P80" s="175"/>
      <c r="Q80" s="175"/>
      <c r="R80" s="175"/>
      <c r="S80" s="175"/>
      <c r="T80" s="47"/>
      <c r="U80" s="47"/>
      <c r="V80" s="47"/>
      <c r="W80" s="98"/>
      <c r="X80" s="98"/>
      <c r="Y80" s="98"/>
      <c r="Z80" s="98"/>
      <c r="AA80" s="98"/>
      <c r="AB80" s="98"/>
      <c r="AC80" s="12"/>
      <c r="AD80" s="12"/>
      <c r="AE80" s="12"/>
      <c r="AF80" s="139"/>
      <c r="AH80" s="16"/>
      <c r="AI80" s="25"/>
    </row>
    <row r="81" spans="1:35" s="9" customFormat="1" ht="18">
      <c r="A81" s="111"/>
      <c r="B81" s="98"/>
      <c r="C81" s="12"/>
      <c r="D81" s="12"/>
      <c r="E81" s="12"/>
      <c r="F81" s="12"/>
      <c r="G81" s="12"/>
      <c r="H81" s="99"/>
      <c r="I81" s="99"/>
      <c r="J81" s="99"/>
      <c r="K81" s="47"/>
      <c r="L81" s="47"/>
      <c r="M81" s="47"/>
      <c r="N81" s="47"/>
      <c r="O81" s="47"/>
      <c r="P81" s="47"/>
      <c r="Q81" s="47"/>
      <c r="R81" s="99"/>
      <c r="S81" s="47"/>
      <c r="T81" s="47"/>
      <c r="U81" s="47"/>
      <c r="V81" s="47"/>
      <c r="W81" s="98"/>
      <c r="X81" s="98"/>
      <c r="Y81" s="98"/>
      <c r="Z81" s="98"/>
      <c r="AA81" s="98"/>
      <c r="AB81" s="98"/>
      <c r="AC81" s="12"/>
      <c r="AD81" s="12"/>
      <c r="AE81" s="12"/>
      <c r="AF81" s="139"/>
      <c r="AH81" s="16"/>
      <c r="AI81" s="25"/>
    </row>
    <row r="82" spans="1:35" s="9" customFormat="1" ht="18">
      <c r="A82" s="111"/>
      <c r="B82" s="12"/>
      <c r="C82" s="12"/>
      <c r="D82" s="12"/>
      <c r="E82" s="12"/>
      <c r="F82" s="12"/>
      <c r="G82" s="12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12"/>
      <c r="X82" s="12"/>
      <c r="Y82" s="12"/>
      <c r="Z82" s="12"/>
      <c r="AA82" s="12"/>
      <c r="AB82" s="12"/>
      <c r="AC82" s="12"/>
      <c r="AD82" s="12"/>
      <c r="AE82" s="12"/>
      <c r="AF82" s="139"/>
      <c r="AH82" s="16"/>
      <c r="AI82" s="25"/>
    </row>
    <row r="83" spans="1:35" s="9" customFormat="1" ht="18">
      <c r="A83" s="111"/>
      <c r="B83" s="12" t="s">
        <v>102</v>
      </c>
      <c r="C83" s="12"/>
      <c r="D83" s="12"/>
      <c r="E83" s="12"/>
      <c r="F83" s="12"/>
      <c r="G83" s="12"/>
      <c r="I83" s="176" t="s">
        <v>104</v>
      </c>
      <c r="J83" s="176"/>
      <c r="K83" s="176"/>
      <c r="L83" s="176"/>
      <c r="M83" s="176"/>
      <c r="N83" s="12"/>
      <c r="O83" s="177"/>
      <c r="P83" s="177"/>
      <c r="Q83" s="177"/>
      <c r="R83" s="177"/>
      <c r="S83" s="177"/>
      <c r="T83" s="47"/>
      <c r="U83" s="177" t="s">
        <v>106</v>
      </c>
      <c r="V83" s="177"/>
      <c r="W83" s="177"/>
      <c r="X83" s="177"/>
      <c r="Y83" s="177"/>
      <c r="Z83" s="12"/>
      <c r="AA83" s="12" t="s">
        <v>107</v>
      </c>
      <c r="AB83" s="12"/>
      <c r="AC83" s="12"/>
      <c r="AD83" s="12"/>
      <c r="AE83" s="12"/>
      <c r="AF83" s="139"/>
      <c r="AH83" s="16"/>
      <c r="AI83" s="25"/>
    </row>
    <row r="84" spans="1:34" s="9" customFormat="1" ht="21.75" customHeight="1">
      <c r="A84" s="111"/>
      <c r="B84" s="177" t="s">
        <v>11</v>
      </c>
      <c r="C84" s="177"/>
      <c r="D84" s="177"/>
      <c r="E84" s="177"/>
      <c r="F84" s="177"/>
      <c r="G84" s="12"/>
      <c r="I84" s="177" t="s">
        <v>10</v>
      </c>
      <c r="J84" s="177"/>
      <c r="K84" s="177"/>
      <c r="L84" s="177"/>
      <c r="M84" s="177"/>
      <c r="N84" s="12"/>
      <c r="O84" s="177"/>
      <c r="P84" s="177"/>
      <c r="Q84" s="177"/>
      <c r="R84" s="177"/>
      <c r="S84" s="177"/>
      <c r="T84" s="47"/>
      <c r="U84" s="177" t="s">
        <v>8</v>
      </c>
      <c r="V84" s="177"/>
      <c r="W84" s="177"/>
      <c r="X84" s="177"/>
      <c r="Y84" s="177"/>
      <c r="Z84" s="98"/>
      <c r="AA84" s="180" t="s">
        <v>9</v>
      </c>
      <c r="AB84" s="180"/>
      <c r="AC84" s="180"/>
      <c r="AD84" s="180"/>
      <c r="AE84" s="12"/>
      <c r="AF84" s="139"/>
      <c r="AH84" s="8"/>
    </row>
    <row r="85" spans="1:34" s="9" customFormat="1" ht="9.75" customHeight="1" thickBot="1">
      <c r="A85" s="112"/>
      <c r="B85" s="113"/>
      <c r="C85" s="114"/>
      <c r="D85" s="114"/>
      <c r="E85" s="114"/>
      <c r="F85" s="114"/>
      <c r="G85" s="114"/>
      <c r="H85" s="113"/>
      <c r="I85" s="113"/>
      <c r="J85" s="113"/>
      <c r="K85" s="114"/>
      <c r="L85" s="114"/>
      <c r="M85" s="114"/>
      <c r="N85" s="114"/>
      <c r="O85" s="114"/>
      <c r="P85" s="114"/>
      <c r="Q85" s="114"/>
      <c r="R85" s="113"/>
      <c r="S85" s="114"/>
      <c r="T85" s="114"/>
      <c r="U85" s="114"/>
      <c r="V85" s="114"/>
      <c r="W85" s="113"/>
      <c r="X85" s="113"/>
      <c r="Y85" s="113"/>
      <c r="Z85" s="113"/>
      <c r="AA85" s="113"/>
      <c r="AB85" s="113"/>
      <c r="AC85" s="114"/>
      <c r="AD85" s="114"/>
      <c r="AE85" s="114"/>
      <c r="AF85" s="140"/>
      <c r="AG85" s="115"/>
      <c r="AH85" s="8"/>
    </row>
    <row r="86" spans="1:34" s="9" customFormat="1" ht="18">
      <c r="A86" s="111"/>
      <c r="B86" s="98"/>
      <c r="C86" s="12"/>
      <c r="D86" s="12"/>
      <c r="E86" s="12"/>
      <c r="F86" s="12"/>
      <c r="G86" s="12"/>
      <c r="K86" s="47"/>
      <c r="L86" s="47"/>
      <c r="M86" s="47"/>
      <c r="N86" s="47"/>
      <c r="O86" s="175"/>
      <c r="P86" s="175"/>
      <c r="Q86" s="175"/>
      <c r="R86" s="175"/>
      <c r="S86" s="175"/>
      <c r="T86" s="47"/>
      <c r="U86" s="47"/>
      <c r="V86" s="47"/>
      <c r="W86" s="98"/>
      <c r="X86" s="98"/>
      <c r="Y86" s="98"/>
      <c r="Z86" s="98"/>
      <c r="AA86" s="12"/>
      <c r="AB86" s="12"/>
      <c r="AC86" s="12"/>
      <c r="AD86" s="12"/>
      <c r="AE86" s="12"/>
      <c r="AF86" s="124"/>
      <c r="AG86" s="26"/>
      <c r="AH86" s="8"/>
    </row>
    <row r="87" spans="1:34" s="9" customFormat="1" ht="10.5" customHeight="1">
      <c r="A87" s="111"/>
      <c r="B87" s="98"/>
      <c r="C87" s="12"/>
      <c r="D87" s="12"/>
      <c r="E87" s="12"/>
      <c r="F87" s="12"/>
      <c r="G87" s="12"/>
      <c r="H87" s="99"/>
      <c r="I87" s="99"/>
      <c r="J87" s="99"/>
      <c r="K87" s="47"/>
      <c r="L87" s="47"/>
      <c r="M87" s="47"/>
      <c r="N87" s="47"/>
      <c r="O87" s="47"/>
      <c r="P87" s="47"/>
      <c r="Q87" s="47"/>
      <c r="R87" s="99"/>
      <c r="S87" s="47"/>
      <c r="T87" s="47"/>
      <c r="U87" s="47"/>
      <c r="V87" s="47"/>
      <c r="W87" s="98"/>
      <c r="X87" s="98"/>
      <c r="Y87" s="98"/>
      <c r="Z87" s="98"/>
      <c r="AA87" s="12"/>
      <c r="AB87" s="12"/>
      <c r="AC87" s="12"/>
      <c r="AD87" s="12"/>
      <c r="AE87" s="12"/>
      <c r="AF87" s="124"/>
      <c r="AG87" s="26"/>
      <c r="AH87" s="8"/>
    </row>
    <row r="88" spans="1:34" s="9" customFormat="1" ht="18">
      <c r="A88" s="111"/>
      <c r="B88" s="12"/>
      <c r="C88" s="12"/>
      <c r="D88" s="12"/>
      <c r="E88" s="12"/>
      <c r="F88" s="12"/>
      <c r="G88" s="12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12"/>
      <c r="X88" s="12"/>
      <c r="Y88" s="12"/>
      <c r="Z88" s="12"/>
      <c r="AA88" s="12"/>
      <c r="AB88" s="12"/>
      <c r="AC88" s="12"/>
      <c r="AD88" s="12"/>
      <c r="AE88" s="12"/>
      <c r="AF88" s="124"/>
      <c r="AG88" s="26"/>
      <c r="AH88" s="8"/>
    </row>
    <row r="89" spans="1:34" s="9" customFormat="1" ht="18">
      <c r="A89" s="111"/>
      <c r="B89" s="12"/>
      <c r="C89" s="12"/>
      <c r="D89" s="12"/>
      <c r="E89" s="12"/>
      <c r="F89" s="12"/>
      <c r="G89" s="12"/>
      <c r="L89" s="12"/>
      <c r="M89" s="12"/>
      <c r="N89" s="12"/>
      <c r="O89" s="177"/>
      <c r="P89" s="177"/>
      <c r="Q89" s="177"/>
      <c r="R89" s="177"/>
      <c r="S89" s="177"/>
      <c r="T89" s="47"/>
      <c r="U89" s="47"/>
      <c r="V89" s="47"/>
      <c r="W89" s="12"/>
      <c r="X89" s="12"/>
      <c r="Y89" s="12"/>
      <c r="Z89" s="12"/>
      <c r="AA89" s="12"/>
      <c r="AB89" s="12"/>
      <c r="AC89" s="12"/>
      <c r="AD89" s="12"/>
      <c r="AE89" s="12"/>
      <c r="AF89" s="124"/>
      <c r="AG89" s="26"/>
      <c r="AH89" s="8"/>
    </row>
    <row r="90" spans="1:34" s="9" customFormat="1" ht="18" customHeight="1">
      <c r="A90" s="111"/>
      <c r="B90" s="177"/>
      <c r="C90" s="177"/>
      <c r="D90" s="177"/>
      <c r="E90" s="177"/>
      <c r="F90" s="177"/>
      <c r="G90" s="12"/>
      <c r="I90" s="196"/>
      <c r="J90" s="196"/>
      <c r="K90" s="196"/>
      <c r="L90" s="196"/>
      <c r="M90" s="196"/>
      <c r="N90" s="12"/>
      <c r="O90" s="177"/>
      <c r="P90" s="177"/>
      <c r="Q90" s="177"/>
      <c r="R90" s="177"/>
      <c r="S90" s="177"/>
      <c r="T90" s="47"/>
      <c r="U90" s="47"/>
      <c r="V90" s="47"/>
      <c r="W90" s="98"/>
      <c r="X90" s="98"/>
      <c r="Y90" s="98"/>
      <c r="Z90" s="98"/>
      <c r="AA90" s="12"/>
      <c r="AB90" s="12"/>
      <c r="AC90" s="12"/>
      <c r="AD90" s="12"/>
      <c r="AE90" s="12"/>
      <c r="AF90" s="124"/>
      <c r="AG90" s="26"/>
      <c r="AH90" s="8"/>
    </row>
    <row r="91" spans="1:34" s="9" customFormat="1" ht="21.75" customHeight="1">
      <c r="A91" s="111"/>
      <c r="B91" s="98"/>
      <c r="C91" s="12"/>
      <c r="D91" s="12"/>
      <c r="E91" s="12"/>
      <c r="F91" s="12"/>
      <c r="G91" s="12"/>
      <c r="H91" s="98"/>
      <c r="I91" s="98"/>
      <c r="J91" s="98"/>
      <c r="K91" s="12"/>
      <c r="L91" s="12"/>
      <c r="M91" s="12"/>
      <c r="N91" s="12"/>
      <c r="O91" s="12"/>
      <c r="P91" s="12"/>
      <c r="Q91" s="12"/>
      <c r="R91" s="98"/>
      <c r="S91" s="12"/>
      <c r="T91" s="12"/>
      <c r="U91" s="12"/>
      <c r="V91" s="12"/>
      <c r="W91" s="98"/>
      <c r="X91" s="98"/>
      <c r="Y91" s="98"/>
      <c r="Z91" s="98"/>
      <c r="AA91" s="12"/>
      <c r="AB91" s="12"/>
      <c r="AC91" s="12"/>
      <c r="AD91" s="12"/>
      <c r="AE91" s="12"/>
      <c r="AF91" s="124"/>
      <c r="AG91" s="26"/>
      <c r="AH91" s="8"/>
    </row>
    <row r="92" spans="1:34" s="5" customFormat="1" ht="1.5" customHeight="1" hidden="1">
      <c r="A92" s="111"/>
      <c r="B92" s="98"/>
      <c r="C92" s="12"/>
      <c r="D92" s="12"/>
      <c r="E92" s="12"/>
      <c r="F92" s="12"/>
      <c r="G92" s="12"/>
      <c r="H92" s="98"/>
      <c r="I92" s="98"/>
      <c r="J92" s="98"/>
      <c r="K92" s="12"/>
      <c r="L92" s="12"/>
      <c r="M92" s="12"/>
      <c r="N92" s="12"/>
      <c r="O92" s="12"/>
      <c r="P92" s="12"/>
      <c r="Q92" s="12"/>
      <c r="R92" s="98"/>
      <c r="S92" s="12"/>
      <c r="T92" s="12"/>
      <c r="U92" s="12"/>
      <c r="V92" s="12"/>
      <c r="W92" s="98"/>
      <c r="X92" s="98"/>
      <c r="Y92" s="98"/>
      <c r="Z92" s="98"/>
      <c r="AA92" s="12"/>
      <c r="AB92" s="12"/>
      <c r="AC92" s="12"/>
      <c r="AD92" s="12"/>
      <c r="AE92" s="12"/>
      <c r="AF92" s="124"/>
      <c r="AG92" s="6"/>
      <c r="AH92" s="8"/>
    </row>
    <row r="93" spans="1:34" s="5" customFormat="1" ht="27.75" customHeight="1">
      <c r="A93" s="194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24"/>
      <c r="AG93" s="6"/>
      <c r="AH93" s="8"/>
    </row>
    <row r="94" spans="1:32" ht="18" customHeight="1">
      <c r="A94" s="170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71"/>
    </row>
    <row r="95" spans="1:32" ht="18" customHeight="1">
      <c r="A95" s="170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71"/>
    </row>
    <row r="96" spans="1:32" ht="18" customHeight="1">
      <c r="A96" s="170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71"/>
    </row>
    <row r="97" spans="1:32" ht="18" customHeight="1">
      <c r="A97" s="170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71"/>
    </row>
    <row r="98" spans="1:32" ht="18" customHeight="1">
      <c r="A98" s="170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71"/>
    </row>
    <row r="99" spans="1:32" ht="18" customHeight="1">
      <c r="A99" s="170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71"/>
    </row>
    <row r="100" spans="1:32" ht="18" customHeight="1">
      <c r="A100" s="170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71"/>
    </row>
    <row r="101" spans="1:32" ht="5.25" customHeight="1">
      <c r="A101" s="170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71"/>
    </row>
    <row r="102" spans="1:32" ht="5.25" customHeight="1">
      <c r="A102" s="170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71"/>
    </row>
    <row r="103" spans="1:32" ht="18" customHeight="1">
      <c r="A103" s="170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71"/>
    </row>
    <row r="104" spans="1:32" ht="18" customHeight="1">
      <c r="A104" s="170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71"/>
    </row>
    <row r="105" spans="1:32" ht="18" customHeight="1">
      <c r="A105" s="170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71"/>
    </row>
    <row r="106" spans="1:32" ht="18" customHeight="1" thickBot="1">
      <c r="A106" s="170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71"/>
    </row>
    <row r="107" spans="1:34" ht="18" customHeight="1">
      <c r="A107" s="144"/>
      <c r="B107" s="145"/>
      <c r="C107" s="146"/>
      <c r="D107" s="200"/>
      <c r="E107" s="200"/>
      <c r="F107" s="200"/>
      <c r="G107" s="147"/>
      <c r="H107" s="147"/>
      <c r="I107" s="148"/>
      <c r="J107" s="149"/>
      <c r="K107" s="150"/>
      <c r="L107" s="149"/>
      <c r="M107" s="201" t="s">
        <v>12</v>
      </c>
      <c r="N107" s="201"/>
      <c r="O107" s="201"/>
      <c r="P107" s="201"/>
      <c r="Q107" s="201"/>
      <c r="R107" s="201"/>
      <c r="S107" s="201"/>
      <c r="T107" s="201"/>
      <c r="U107" s="147"/>
      <c r="V107" s="147"/>
      <c r="W107" s="147"/>
      <c r="X107" s="147"/>
      <c r="Y107" s="147"/>
      <c r="Z107" s="147"/>
      <c r="AA107" s="151"/>
      <c r="AB107" s="152"/>
      <c r="AC107" s="151"/>
      <c r="AD107" s="152"/>
      <c r="AE107" s="151"/>
      <c r="AF107" s="153"/>
      <c r="AG107" s="2"/>
      <c r="AH107" s="2"/>
    </row>
    <row r="108" spans="1:34" ht="18" customHeight="1">
      <c r="A108" s="100"/>
      <c r="B108" s="130"/>
      <c r="C108" s="154"/>
      <c r="D108" s="36"/>
      <c r="E108" s="9"/>
      <c r="F108" s="9"/>
      <c r="G108" s="9"/>
      <c r="H108" s="9"/>
      <c r="I108" s="58"/>
      <c r="J108" s="155"/>
      <c r="K108" s="156"/>
      <c r="L108" s="155"/>
      <c r="M108" s="90"/>
      <c r="N108" s="35"/>
      <c r="O108" s="30"/>
      <c r="P108" s="9"/>
      <c r="Q108" s="10"/>
      <c r="R108" s="154"/>
      <c r="S108" s="36"/>
      <c r="T108" s="9"/>
      <c r="U108" s="9"/>
      <c r="V108" s="9"/>
      <c r="W108" s="9"/>
      <c r="X108" s="9"/>
      <c r="Y108" s="9"/>
      <c r="Z108" s="9"/>
      <c r="AA108" s="64"/>
      <c r="AB108" s="84"/>
      <c r="AC108" s="64"/>
      <c r="AD108" s="84"/>
      <c r="AE108" s="64"/>
      <c r="AF108" s="136"/>
      <c r="AG108" s="2"/>
      <c r="AH108" s="2"/>
    </row>
    <row r="109" spans="1:34" ht="18" customHeight="1">
      <c r="A109" s="100"/>
      <c r="B109" s="130"/>
      <c r="C109" s="154"/>
      <c r="D109" s="36"/>
      <c r="E109" s="9"/>
      <c r="F109" s="9"/>
      <c r="G109" s="9"/>
      <c r="H109" s="9"/>
      <c r="I109" s="58"/>
      <c r="J109" s="155"/>
      <c r="K109" s="156"/>
      <c r="L109" s="155"/>
      <c r="M109" s="90"/>
      <c r="N109" s="35"/>
      <c r="O109" s="30"/>
      <c r="P109" s="9"/>
      <c r="Q109" s="10"/>
      <c r="R109" s="154"/>
      <c r="S109" s="36"/>
      <c r="T109" s="9"/>
      <c r="U109" s="9"/>
      <c r="V109" s="9"/>
      <c r="W109" s="9"/>
      <c r="X109" s="9"/>
      <c r="Y109" s="9"/>
      <c r="Z109" s="9"/>
      <c r="AA109" s="64"/>
      <c r="AB109" s="84"/>
      <c r="AC109" s="64"/>
      <c r="AD109" s="84"/>
      <c r="AE109" s="64"/>
      <c r="AF109" s="136"/>
      <c r="AG109" s="2"/>
      <c r="AH109" s="2"/>
    </row>
    <row r="110" spans="1:34" ht="18" customHeight="1">
      <c r="A110" s="100"/>
      <c r="B110" s="130"/>
      <c r="C110" s="154"/>
      <c r="D110" s="36"/>
      <c r="E110" s="9"/>
      <c r="F110" s="9"/>
      <c r="G110" s="9"/>
      <c r="H110" s="9"/>
      <c r="I110" s="58"/>
      <c r="J110" s="155"/>
      <c r="K110" s="156"/>
      <c r="L110" s="155"/>
      <c r="M110" s="90"/>
      <c r="N110" s="35"/>
      <c r="O110" s="30"/>
      <c r="P110" s="9"/>
      <c r="Q110" s="10"/>
      <c r="R110" s="154"/>
      <c r="S110" s="36"/>
      <c r="T110" s="9"/>
      <c r="U110" s="9"/>
      <c r="V110" s="9"/>
      <c r="W110" s="9"/>
      <c r="X110" s="9"/>
      <c r="Y110" s="9"/>
      <c r="Z110" s="9"/>
      <c r="AA110" s="64"/>
      <c r="AB110" s="84"/>
      <c r="AC110" s="64"/>
      <c r="AD110" s="84"/>
      <c r="AE110" s="64"/>
      <c r="AF110" s="136"/>
      <c r="AG110" s="2"/>
      <c r="AH110" s="2"/>
    </row>
    <row r="111" spans="1:34" ht="18" customHeight="1">
      <c r="A111" s="100"/>
      <c r="B111" s="130"/>
      <c r="C111" s="154"/>
      <c r="D111" s="36"/>
      <c r="E111" s="9"/>
      <c r="F111" s="9"/>
      <c r="G111" s="9"/>
      <c r="H111" s="9"/>
      <c r="I111" s="58"/>
      <c r="J111" s="155"/>
      <c r="K111" s="156"/>
      <c r="L111" s="155"/>
      <c r="M111" s="90"/>
      <c r="N111" s="35"/>
      <c r="O111" s="30"/>
      <c r="P111" s="9"/>
      <c r="Q111" s="10"/>
      <c r="R111" s="154"/>
      <c r="S111" s="36"/>
      <c r="T111" s="9"/>
      <c r="U111" s="9"/>
      <c r="V111" s="9"/>
      <c r="W111" s="9"/>
      <c r="X111" s="9"/>
      <c r="Y111" s="9"/>
      <c r="Z111" s="9"/>
      <c r="AA111" s="64"/>
      <c r="AB111" s="84"/>
      <c r="AC111" s="64"/>
      <c r="AD111" s="84"/>
      <c r="AE111" s="64"/>
      <c r="AF111" s="136"/>
      <c r="AG111" s="2"/>
      <c r="AH111" s="2"/>
    </row>
    <row r="112" spans="1:34" ht="18" customHeight="1">
      <c r="A112" s="100"/>
      <c r="B112" s="130"/>
      <c r="C112" s="154"/>
      <c r="D112" s="36"/>
      <c r="E112" s="9"/>
      <c r="F112" s="9"/>
      <c r="G112" s="9"/>
      <c r="H112" s="9"/>
      <c r="I112" s="58"/>
      <c r="J112" s="155"/>
      <c r="K112" s="156"/>
      <c r="L112" s="155"/>
      <c r="M112" s="90"/>
      <c r="N112" s="35"/>
      <c r="O112" s="30"/>
      <c r="P112" s="9"/>
      <c r="Q112" s="10"/>
      <c r="R112" s="154"/>
      <c r="S112" s="36"/>
      <c r="T112" s="9"/>
      <c r="U112" s="9"/>
      <c r="V112" s="9"/>
      <c r="W112" s="9"/>
      <c r="X112" s="9"/>
      <c r="Y112" s="9"/>
      <c r="Z112" s="9"/>
      <c r="AA112" s="64"/>
      <c r="AB112" s="84"/>
      <c r="AC112" s="64"/>
      <c r="AD112" s="84"/>
      <c r="AE112" s="64"/>
      <c r="AF112" s="136"/>
      <c r="AG112" s="2"/>
      <c r="AH112" s="2"/>
    </row>
    <row r="113" spans="1:34" ht="18" customHeight="1">
      <c r="A113" s="100"/>
      <c r="B113" s="130"/>
      <c r="C113" s="154"/>
      <c r="D113" s="36"/>
      <c r="E113" s="9"/>
      <c r="F113" s="9"/>
      <c r="G113" s="9"/>
      <c r="H113" s="9"/>
      <c r="I113" s="58"/>
      <c r="J113" s="155"/>
      <c r="K113" s="156"/>
      <c r="L113" s="155"/>
      <c r="M113" s="90"/>
      <c r="N113" s="35"/>
      <c r="O113" s="30"/>
      <c r="P113" s="9"/>
      <c r="Q113" s="10"/>
      <c r="R113" s="154"/>
      <c r="S113" s="36"/>
      <c r="T113" s="9"/>
      <c r="U113" s="9"/>
      <c r="V113" s="9"/>
      <c r="W113" s="9"/>
      <c r="X113" s="9"/>
      <c r="Y113" s="9"/>
      <c r="Z113" s="9"/>
      <c r="AA113" s="64"/>
      <c r="AB113" s="84"/>
      <c r="AC113" s="64"/>
      <c r="AD113" s="84"/>
      <c r="AE113" s="64"/>
      <c r="AF113" s="136"/>
      <c r="AG113" s="2"/>
      <c r="AH113" s="2"/>
    </row>
    <row r="114" spans="1:34" ht="18" customHeight="1">
      <c r="A114" s="100"/>
      <c r="B114" s="130"/>
      <c r="C114" s="154"/>
      <c r="D114" s="36"/>
      <c r="E114" s="9"/>
      <c r="F114" s="9"/>
      <c r="G114" s="9"/>
      <c r="H114" s="9"/>
      <c r="I114" s="58"/>
      <c r="J114" s="155"/>
      <c r="K114" s="156"/>
      <c r="L114" s="155"/>
      <c r="M114" s="90"/>
      <c r="N114" s="35"/>
      <c r="O114" s="30"/>
      <c r="P114" s="9"/>
      <c r="Q114" s="10"/>
      <c r="R114" s="154"/>
      <c r="S114" s="36"/>
      <c r="T114" s="9"/>
      <c r="U114" s="9"/>
      <c r="V114" s="9"/>
      <c r="W114" s="9"/>
      <c r="X114" s="9"/>
      <c r="Y114" s="9"/>
      <c r="Z114" s="9"/>
      <c r="AA114" s="64"/>
      <c r="AB114" s="84"/>
      <c r="AC114" s="64"/>
      <c r="AD114" s="84"/>
      <c r="AE114" s="64"/>
      <c r="AF114" s="136"/>
      <c r="AG114" s="2"/>
      <c r="AH114" s="2"/>
    </row>
    <row r="115" spans="1:34" ht="18" customHeight="1">
      <c r="A115" s="100"/>
      <c r="B115" s="130"/>
      <c r="C115" s="154"/>
      <c r="D115" s="36"/>
      <c r="E115" s="9"/>
      <c r="F115" s="9"/>
      <c r="G115" s="9"/>
      <c r="H115" s="9"/>
      <c r="I115" s="58"/>
      <c r="J115" s="155"/>
      <c r="K115" s="156"/>
      <c r="L115" s="155"/>
      <c r="M115" s="90"/>
      <c r="N115" s="35"/>
      <c r="O115" s="30"/>
      <c r="P115" s="9"/>
      <c r="Q115" s="10"/>
      <c r="R115" s="154"/>
      <c r="S115" s="36"/>
      <c r="T115" s="9"/>
      <c r="U115" s="9"/>
      <c r="V115" s="9"/>
      <c r="W115" s="9"/>
      <c r="X115" s="9"/>
      <c r="Y115" s="9"/>
      <c r="Z115" s="9"/>
      <c r="AA115" s="64"/>
      <c r="AB115" s="84"/>
      <c r="AC115" s="64"/>
      <c r="AD115" s="84"/>
      <c r="AE115" s="64"/>
      <c r="AF115" s="136"/>
      <c r="AG115" s="2"/>
      <c r="AH115" s="2"/>
    </row>
    <row r="116" spans="1:34" ht="18" customHeight="1">
      <c r="A116" s="100"/>
      <c r="B116" s="130"/>
      <c r="C116" s="154"/>
      <c r="D116" s="36"/>
      <c r="E116" s="9"/>
      <c r="F116" s="9"/>
      <c r="G116" s="9"/>
      <c r="H116" s="9"/>
      <c r="I116" s="58"/>
      <c r="J116" s="155"/>
      <c r="K116" s="156"/>
      <c r="L116" s="155"/>
      <c r="M116" s="90"/>
      <c r="N116" s="35"/>
      <c r="O116" s="30"/>
      <c r="P116" s="9"/>
      <c r="Q116" s="10"/>
      <c r="R116" s="154"/>
      <c r="S116" s="36"/>
      <c r="T116" s="9"/>
      <c r="U116" s="9"/>
      <c r="V116" s="9"/>
      <c r="W116" s="9"/>
      <c r="X116" s="9"/>
      <c r="Y116" s="9"/>
      <c r="Z116" s="9"/>
      <c r="AA116" s="64"/>
      <c r="AB116" s="84"/>
      <c r="AC116" s="64"/>
      <c r="AD116" s="84"/>
      <c r="AE116" s="64"/>
      <c r="AF116" s="136"/>
      <c r="AG116" s="2"/>
      <c r="AH116" s="2"/>
    </row>
    <row r="117" spans="1:34" ht="18" customHeight="1">
      <c r="A117" s="100"/>
      <c r="B117" s="130"/>
      <c r="C117" s="154"/>
      <c r="D117" s="36"/>
      <c r="E117" s="9"/>
      <c r="F117" s="9"/>
      <c r="G117" s="9"/>
      <c r="H117" s="9"/>
      <c r="I117" s="58"/>
      <c r="J117" s="155"/>
      <c r="K117" s="156"/>
      <c r="L117" s="155"/>
      <c r="M117" s="90"/>
      <c r="N117" s="35"/>
      <c r="O117" s="30"/>
      <c r="P117" s="9"/>
      <c r="Q117" s="10"/>
      <c r="R117" s="154"/>
      <c r="S117" s="36"/>
      <c r="T117" s="9"/>
      <c r="U117" s="9"/>
      <c r="V117" s="9"/>
      <c r="W117" s="9"/>
      <c r="X117" s="9"/>
      <c r="Y117" s="9"/>
      <c r="Z117" s="9"/>
      <c r="AA117" s="64"/>
      <c r="AB117" s="84"/>
      <c r="AC117" s="64"/>
      <c r="AD117" s="84"/>
      <c r="AE117" s="64"/>
      <c r="AF117" s="136"/>
      <c r="AG117" s="2"/>
      <c r="AH117" s="2"/>
    </row>
    <row r="118" spans="1:34" ht="18" customHeight="1">
      <c r="A118" s="100"/>
      <c r="B118" s="82"/>
      <c r="C118" s="154"/>
      <c r="D118" s="36"/>
      <c r="E118" s="9"/>
      <c r="F118" s="9"/>
      <c r="G118" s="9"/>
      <c r="H118" s="9"/>
      <c r="I118" s="58"/>
      <c r="J118" s="155"/>
      <c r="K118" s="156"/>
      <c r="L118" s="155"/>
      <c r="M118" s="157"/>
      <c r="N118" s="157"/>
      <c r="O118" s="174"/>
      <c r="P118" s="174"/>
      <c r="Q118" s="174"/>
      <c r="R118" s="174"/>
      <c r="S118" s="174"/>
      <c r="T118" s="8"/>
      <c r="U118" s="9"/>
      <c r="V118" s="9"/>
      <c r="W118" s="8"/>
      <c r="X118" s="8"/>
      <c r="Y118" s="8"/>
      <c r="Z118" s="8"/>
      <c r="AA118" s="64"/>
      <c r="AB118" s="64"/>
      <c r="AC118" s="64"/>
      <c r="AD118" s="84"/>
      <c r="AE118" s="64"/>
      <c r="AF118" s="136"/>
      <c r="AG118" s="2"/>
      <c r="AH118" s="2"/>
    </row>
    <row r="119" spans="1:34" ht="18" customHeight="1">
      <c r="A119" s="100"/>
      <c r="B119" s="82"/>
      <c r="C119" s="154"/>
      <c r="D119" s="36"/>
      <c r="E119" s="9"/>
      <c r="F119" s="9"/>
      <c r="G119" s="9"/>
      <c r="H119" s="9"/>
      <c r="I119" s="58"/>
      <c r="J119" s="155"/>
      <c r="K119" s="156"/>
      <c r="L119" s="155"/>
      <c r="M119" s="157"/>
      <c r="N119" s="157"/>
      <c r="O119" s="174"/>
      <c r="P119" s="174"/>
      <c r="Q119" s="174"/>
      <c r="R119" s="174"/>
      <c r="S119" s="174"/>
      <c r="T119" s="8"/>
      <c r="U119" s="9"/>
      <c r="V119" s="9"/>
      <c r="W119" s="8"/>
      <c r="X119" s="8"/>
      <c r="Y119" s="8"/>
      <c r="Z119" s="8"/>
      <c r="AA119" s="64"/>
      <c r="AB119" s="64"/>
      <c r="AC119" s="64"/>
      <c r="AD119" s="84"/>
      <c r="AE119" s="64"/>
      <c r="AF119" s="136"/>
      <c r="AG119" s="2"/>
      <c r="AH119" s="2"/>
    </row>
    <row r="120" spans="1:34" ht="18" customHeight="1">
      <c r="A120" s="100"/>
      <c r="B120" s="82"/>
      <c r="C120" s="154"/>
      <c r="D120" s="36"/>
      <c r="E120" s="9"/>
      <c r="F120" s="9"/>
      <c r="G120" s="9"/>
      <c r="H120" s="9"/>
      <c r="I120" s="58"/>
      <c r="J120" s="155"/>
      <c r="K120" s="156"/>
      <c r="L120" s="155"/>
      <c r="M120" s="157"/>
      <c r="N120" s="157"/>
      <c r="O120" s="174"/>
      <c r="P120" s="174"/>
      <c r="Q120" s="174"/>
      <c r="R120" s="174"/>
      <c r="S120" s="174"/>
      <c r="T120" s="8"/>
      <c r="U120" s="9"/>
      <c r="V120" s="9"/>
      <c r="W120" s="8"/>
      <c r="X120" s="8"/>
      <c r="Y120" s="8"/>
      <c r="Z120" s="8"/>
      <c r="AA120" s="64"/>
      <c r="AB120" s="64"/>
      <c r="AC120" s="64"/>
      <c r="AD120" s="84"/>
      <c r="AE120" s="64"/>
      <c r="AF120" s="136"/>
      <c r="AG120" s="2"/>
      <c r="AH120" s="2"/>
    </row>
    <row r="121" spans="1:34" ht="18" customHeight="1">
      <c r="A121" s="100"/>
      <c r="B121" s="82"/>
      <c r="C121" s="154"/>
      <c r="D121" s="36"/>
      <c r="E121" s="9"/>
      <c r="F121" s="9"/>
      <c r="G121" s="9"/>
      <c r="H121" s="9"/>
      <c r="I121" s="58"/>
      <c r="J121" s="155"/>
      <c r="K121" s="156"/>
      <c r="L121" s="155"/>
      <c r="M121" s="157"/>
      <c r="N121" s="157"/>
      <c r="O121" s="157"/>
      <c r="P121" s="157"/>
      <c r="Q121" s="157"/>
      <c r="R121" s="157"/>
      <c r="S121" s="36"/>
      <c r="T121" s="8"/>
      <c r="U121" s="9"/>
      <c r="V121" s="9"/>
      <c r="W121" s="8"/>
      <c r="X121" s="8"/>
      <c r="Y121" s="8"/>
      <c r="Z121" s="8"/>
      <c r="AA121" s="64"/>
      <c r="AB121" s="64"/>
      <c r="AC121" s="64"/>
      <c r="AD121" s="84"/>
      <c r="AE121" s="64"/>
      <c r="AF121" s="136"/>
      <c r="AG121" s="2"/>
      <c r="AH121" s="2"/>
    </row>
    <row r="122" spans="1:34" ht="18" customHeight="1">
      <c r="A122" s="100"/>
      <c r="B122" s="82"/>
      <c r="C122" s="154"/>
      <c r="D122" s="36"/>
      <c r="E122" s="9"/>
      <c r="F122" s="9"/>
      <c r="G122" s="9"/>
      <c r="H122" s="9"/>
      <c r="I122" s="58"/>
      <c r="J122" s="155"/>
      <c r="K122" s="156"/>
      <c r="L122" s="155"/>
      <c r="M122" s="157"/>
      <c r="N122" s="157"/>
      <c r="O122" s="157"/>
      <c r="P122" s="157"/>
      <c r="Q122" s="157"/>
      <c r="R122" s="157"/>
      <c r="S122" s="36"/>
      <c r="T122" s="8"/>
      <c r="U122" s="9"/>
      <c r="V122" s="9"/>
      <c r="W122" s="8"/>
      <c r="X122" s="8"/>
      <c r="Y122" s="8"/>
      <c r="Z122" s="8"/>
      <c r="AA122" s="64"/>
      <c r="AB122" s="64"/>
      <c r="AC122" s="64"/>
      <c r="AD122" s="84"/>
      <c r="AE122" s="64"/>
      <c r="AF122" s="136"/>
      <c r="AG122" s="2"/>
      <c r="AH122" s="2"/>
    </row>
    <row r="123" spans="1:34" ht="18" customHeight="1">
      <c r="A123" s="100"/>
      <c r="B123" s="130"/>
      <c r="C123" s="154"/>
      <c r="D123" s="36"/>
      <c r="E123" s="9"/>
      <c r="F123" s="8"/>
      <c r="G123" s="8"/>
      <c r="H123" s="8"/>
      <c r="I123" s="90"/>
      <c r="J123" s="156"/>
      <c r="K123" s="156"/>
      <c r="L123" s="156"/>
      <c r="M123" s="158"/>
      <c r="N123" s="158"/>
      <c r="O123" s="172"/>
      <c r="P123" s="172"/>
      <c r="Q123" s="173"/>
      <c r="R123" s="173"/>
      <c r="S123" s="173"/>
      <c r="T123" s="158"/>
      <c r="U123" s="158"/>
      <c r="V123" s="9"/>
      <c r="W123" s="8"/>
      <c r="X123" s="8"/>
      <c r="Y123" s="8"/>
      <c r="Z123" s="8"/>
      <c r="AA123" s="64"/>
      <c r="AB123" s="64"/>
      <c r="AC123" s="64"/>
      <c r="AD123" s="84"/>
      <c r="AE123" s="64"/>
      <c r="AF123" s="136"/>
      <c r="AG123" s="2"/>
      <c r="AH123" s="2"/>
    </row>
    <row r="124" spans="1:34" ht="18" customHeight="1">
      <c r="A124" s="100"/>
      <c r="B124" s="130"/>
      <c r="C124" s="154"/>
      <c r="D124" s="36"/>
      <c r="E124" s="9"/>
      <c r="F124" s="8"/>
      <c r="G124" s="8"/>
      <c r="H124" s="8"/>
      <c r="I124" s="90"/>
      <c r="J124" s="156"/>
      <c r="K124" s="156"/>
      <c r="L124" s="156"/>
      <c r="M124" s="158"/>
      <c r="N124" s="158"/>
      <c r="O124" s="172"/>
      <c r="P124" s="172"/>
      <c r="Q124" s="173"/>
      <c r="R124" s="173"/>
      <c r="S124" s="173"/>
      <c r="T124" s="158"/>
      <c r="U124" s="158"/>
      <c r="V124" s="9"/>
      <c r="W124" s="8"/>
      <c r="X124" s="8"/>
      <c r="Y124" s="8"/>
      <c r="Z124" s="8"/>
      <c r="AA124" s="64"/>
      <c r="AB124" s="64"/>
      <c r="AC124" s="64"/>
      <c r="AD124" s="84"/>
      <c r="AE124" s="64"/>
      <c r="AF124" s="136"/>
      <c r="AG124" s="2"/>
      <c r="AH124" s="2"/>
    </row>
    <row r="125" spans="1:34" ht="18" customHeight="1">
      <c r="A125" s="100"/>
      <c r="B125" s="130"/>
      <c r="C125" s="154"/>
      <c r="D125" s="36"/>
      <c r="E125" s="9"/>
      <c r="F125" s="8"/>
      <c r="G125" s="8"/>
      <c r="H125" s="8"/>
      <c r="I125" s="90"/>
      <c r="J125" s="156"/>
      <c r="K125" s="156"/>
      <c r="L125" s="156"/>
      <c r="M125" s="158"/>
      <c r="N125" s="158"/>
      <c r="O125" s="172"/>
      <c r="P125" s="172"/>
      <c r="Q125" s="173"/>
      <c r="R125" s="173"/>
      <c r="S125" s="173"/>
      <c r="T125" s="158"/>
      <c r="U125" s="158"/>
      <c r="V125" s="9"/>
      <c r="W125" s="8"/>
      <c r="X125" s="8"/>
      <c r="Y125" s="8"/>
      <c r="Z125" s="8"/>
      <c r="AA125" s="64"/>
      <c r="AB125" s="64"/>
      <c r="AC125" s="64"/>
      <c r="AD125" s="84"/>
      <c r="AE125" s="64"/>
      <c r="AF125" s="136"/>
      <c r="AG125" s="2"/>
      <c r="AH125" s="2"/>
    </row>
    <row r="126" spans="1:34" ht="18" customHeight="1" thickBot="1">
      <c r="A126" s="159"/>
      <c r="B126" s="160"/>
      <c r="C126" s="161"/>
      <c r="D126" s="161"/>
      <c r="E126" s="115"/>
      <c r="F126" s="162"/>
      <c r="G126" s="162"/>
      <c r="H126" s="162"/>
      <c r="I126" s="163"/>
      <c r="J126" s="164"/>
      <c r="K126" s="164"/>
      <c r="L126" s="164"/>
      <c r="M126" s="163"/>
      <c r="N126" s="165"/>
      <c r="O126" s="165"/>
      <c r="P126" s="115"/>
      <c r="Q126" s="166"/>
      <c r="R126" s="166"/>
      <c r="S126" s="166"/>
      <c r="T126" s="167"/>
      <c r="U126" s="167"/>
      <c r="V126" s="115"/>
      <c r="W126" s="162"/>
      <c r="X126" s="162"/>
      <c r="Y126" s="162"/>
      <c r="Z126" s="162"/>
      <c r="AA126" s="168"/>
      <c r="AB126" s="168"/>
      <c r="AC126" s="168"/>
      <c r="AD126" s="168"/>
      <c r="AE126" s="168"/>
      <c r="AF126" s="169"/>
      <c r="AG126" s="2"/>
      <c r="AH126" s="2"/>
    </row>
    <row r="127" spans="2:32" ht="18" customHeight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</row>
    <row r="128" spans="2:32" ht="18" customHeight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</row>
    <row r="129" spans="2:32" ht="18" customHeight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</row>
    <row r="130" spans="2:32" ht="30.75" customHeight="1"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</row>
    <row r="131" spans="2:32" ht="18" customHeight="1"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</row>
    <row r="132" spans="2:32" ht="18" customHeight="1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</row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spans="8:10" ht="18" customHeight="1">
      <c r="H139" s="27"/>
      <c r="I139" s="27"/>
      <c r="J139" s="27"/>
    </row>
    <row r="140" spans="8:10" ht="18" customHeight="1">
      <c r="H140" s="27"/>
      <c r="I140" s="27"/>
      <c r="J140" s="27"/>
    </row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</sheetData>
  <mergeCells count="39">
    <mergeCell ref="S27:T27"/>
    <mergeCell ref="D71:F71"/>
    <mergeCell ref="B131:AF131"/>
    <mergeCell ref="O89:S89"/>
    <mergeCell ref="O86:S86"/>
    <mergeCell ref="O90:S90"/>
    <mergeCell ref="B130:AF130"/>
    <mergeCell ref="B90:F90"/>
    <mergeCell ref="D107:F107"/>
    <mergeCell ref="M107:T107"/>
    <mergeCell ref="O120:S120"/>
    <mergeCell ref="O118:S118"/>
    <mergeCell ref="U79:Y79"/>
    <mergeCell ref="A93:AE93"/>
    <mergeCell ref="I90:M90"/>
    <mergeCell ref="I79:M79"/>
    <mergeCell ref="I83:M83"/>
    <mergeCell ref="AA79:AF79"/>
    <mergeCell ref="O80:S80"/>
    <mergeCell ref="O83:S83"/>
    <mergeCell ref="D21:F21"/>
    <mergeCell ref="A1:AE1"/>
    <mergeCell ref="A2:AF2"/>
    <mergeCell ref="A3:AE3"/>
    <mergeCell ref="A4:AF4"/>
    <mergeCell ref="A33:O33"/>
    <mergeCell ref="A34:O34"/>
    <mergeCell ref="A50:O50"/>
    <mergeCell ref="A51:O51"/>
    <mergeCell ref="O119:S119"/>
    <mergeCell ref="D72:F72"/>
    <mergeCell ref="O79:S79"/>
    <mergeCell ref="B84:F84"/>
    <mergeCell ref="I84:M84"/>
    <mergeCell ref="O84:S84"/>
    <mergeCell ref="B77:AF77"/>
    <mergeCell ref="U83:Y83"/>
    <mergeCell ref="U84:Y84"/>
    <mergeCell ref="AA84:AD84"/>
  </mergeCells>
  <printOptions horizontalCentered="1"/>
  <pageMargins left="0" right="0" top="1.6141732283464567" bottom="0" header="0.5118110236220472" footer="0"/>
  <pageSetup fitToHeight="1" fitToWidth="1" horizontalDpi="300" verticalDpi="300" orientation="portrait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HELLAS 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NIKAKI</dc:creator>
  <cp:keywords/>
  <dc:description/>
  <cp:lastModifiedBy>DFILIPPOPOULOS</cp:lastModifiedBy>
  <cp:lastPrinted>2004-02-26T16:10:47Z</cp:lastPrinted>
  <dcterms:created xsi:type="dcterms:W3CDTF">2001-02-22T14:25:31Z</dcterms:created>
  <dcterms:modified xsi:type="dcterms:W3CDTF">2004-02-29T14:56:16Z</dcterms:modified>
  <cp:category/>
  <cp:version/>
  <cp:contentType/>
  <cp:contentStatus/>
</cp:coreProperties>
</file>